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3414\Downloads\"/>
    </mc:Choice>
  </mc:AlternateContent>
  <bookViews>
    <workbookView xWindow="28680" yWindow="-120" windowWidth="29040" windowHeight="15720" tabRatio="796" firstSheet="1" activeTab="3"/>
  </bookViews>
  <sheets>
    <sheet name="付表３－２" sheetId="27" state="hidden" r:id="rId1"/>
    <sheet name="勤務形態一覧表（汎用）" sheetId="60" r:id="rId2"/>
    <sheet name="勤務形態一覧【記入例】" sheetId="137" r:id="rId3"/>
    <sheet name="勤務形態一覧（特定相談支援・障害児相談支援）" sheetId="108" r:id="rId4"/>
    <sheet name="選択肢" sheetId="90" r:id="rId5"/>
  </sheets>
  <definedNames>
    <definedName name="___kk06" localSheetId="2">#REF!</definedName>
    <definedName name="___kk06">#REF!</definedName>
    <definedName name="___kk29" localSheetId="2">#REF!</definedName>
    <definedName name="___kk29">#REF!</definedName>
    <definedName name="__kk06" localSheetId="2">#REF!</definedName>
    <definedName name="__kk06">#REF!</definedName>
    <definedName name="__kk29" localSheetId="2">#REF!</definedName>
    <definedName name="__kk29">#REF!</definedName>
    <definedName name="_kk06" localSheetId="2">#REF!</definedName>
    <definedName name="_kk06">#REF!</definedName>
    <definedName name="_kk29" localSheetId="2">#REF!</definedName>
    <definedName name="_kk29">#REF!</definedName>
    <definedName name="Avrg" localSheetId="2">#REF!</definedName>
    <definedName name="Avrg">#REF!</definedName>
    <definedName name="avrg1" localSheetId="2">#REF!</definedName>
    <definedName name="avrg1">#REF!</definedName>
    <definedName name="jiritu" localSheetId="2">#REF!</definedName>
    <definedName name="jiritu">#REF!</definedName>
    <definedName name="KK_03" localSheetId="2">#REF!</definedName>
    <definedName name="KK_03">#REF!</definedName>
    <definedName name="kk_04" localSheetId="2">#REF!</definedName>
    <definedName name="kk_04">#REF!</definedName>
    <definedName name="KK_06" localSheetId="2">#REF!</definedName>
    <definedName name="KK_06">#REF!</definedName>
    <definedName name="kk_07" localSheetId="2">#REF!</definedName>
    <definedName name="kk_07">#REF!</definedName>
    <definedName name="KK2_3" localSheetId="2">#REF!</definedName>
    <definedName name="KK2_3">#REF!</definedName>
    <definedName name="_xlnm.Print_Area" localSheetId="3">'勤務形態一覧（特定相談支援・障害児相談支援）'!$A$1:$AN$76</definedName>
    <definedName name="_xlnm.Print_Area" localSheetId="2">勤務形態一覧【記入例】!$A$1:$AN$76</definedName>
    <definedName name="_xlnm.Print_Area" localSheetId="1">'勤務形態一覧表（汎用）'!$A$1:$AN$64</definedName>
    <definedName name="Roman_01" localSheetId="2">#REF!</definedName>
    <definedName name="Roman_01">#REF!</definedName>
    <definedName name="Roman_03" localSheetId="2">#REF!</definedName>
    <definedName name="Roman_03">#REF!</definedName>
    <definedName name="Roman_04" localSheetId="2">#REF!</definedName>
    <definedName name="Roman_04">#REF!</definedName>
    <definedName name="Roman_06" localSheetId="2">#REF!</definedName>
    <definedName name="Roman_06">#REF!</definedName>
    <definedName name="roman_09" localSheetId="2">#REF!</definedName>
    <definedName name="roman_09">#REF!</definedName>
    <definedName name="roman_11" localSheetId="2">#REF!</definedName>
    <definedName name="roman_11">#REF!</definedName>
    <definedName name="roman11" localSheetId="2">#REF!</definedName>
    <definedName name="roman11">#REF!</definedName>
    <definedName name="Roman2_1" localSheetId="2">#REF!</definedName>
    <definedName name="Roman2_1">#REF!</definedName>
    <definedName name="Roman2_3" localSheetId="2">#REF!</definedName>
    <definedName name="Roman2_3">#REF!</definedName>
    <definedName name="roman31" localSheetId="2">#REF!</definedName>
    <definedName name="roman31">#REF!</definedName>
    <definedName name="roman33" localSheetId="2">#REF!</definedName>
    <definedName name="roman33">#REF!</definedName>
    <definedName name="roman4_3" localSheetId="2">#REF!</definedName>
    <definedName name="roman4_3">#REF!</definedName>
    <definedName name="roman7_1" localSheetId="2">#REF!</definedName>
    <definedName name="roman7_1">#REF!</definedName>
    <definedName name="roman77" localSheetId="2">#REF!</definedName>
    <definedName name="roman77">#REF!</definedName>
    <definedName name="romann_12" localSheetId="2">#REF!</definedName>
    <definedName name="romann_12">#REF!</definedName>
    <definedName name="romann_66" localSheetId="2">#REF!</definedName>
    <definedName name="romann_66">#REF!</definedName>
    <definedName name="romann33" localSheetId="2">#REF!</definedName>
    <definedName name="romann33">#REF!</definedName>
    <definedName name="serv" localSheetId="2">#REF!</definedName>
    <definedName name="serv">#REF!</definedName>
    <definedName name="serv_" localSheetId="2">#REF!</definedName>
    <definedName name="serv_">#REF!</definedName>
    <definedName name="Serv_LIST" localSheetId="2">#REF!</definedName>
    <definedName name="Serv_LIST">#REF!</definedName>
    <definedName name="servo1" localSheetId="2">#REF!</definedName>
    <definedName name="servo1">#REF!</definedName>
    <definedName name="ｔａｂｉｅ＿04" localSheetId="2">#REF!</definedName>
    <definedName name="ｔａｂｉｅ＿04">#REF!</definedName>
    <definedName name="table_03" localSheetId="2">#REF!</definedName>
    <definedName name="table_03">#REF!</definedName>
    <definedName name="table_06" localSheetId="2">#REF!</definedName>
    <definedName name="table_06">#REF!</definedName>
    <definedName name="table2_3" localSheetId="2">#REF!</definedName>
    <definedName name="table2_3">#REF!</definedName>
    <definedName name="tapi2" localSheetId="2">#REF!</definedName>
    <definedName name="tapi2">#REF!</definedName>
    <definedName name="tebie_o7" localSheetId="2">#REF!</definedName>
    <definedName name="tebie_o7">#REF!</definedName>
    <definedName name="tebie08" localSheetId="2">#REF!</definedName>
    <definedName name="tebie08">#REF!</definedName>
    <definedName name="tebie33" localSheetId="2">#REF!</definedName>
    <definedName name="tebie33">#REF!</definedName>
    <definedName name="tebiroo" localSheetId="2">#REF!</definedName>
    <definedName name="tebiroo">#REF!</definedName>
    <definedName name="teble" localSheetId="2">#REF!</definedName>
    <definedName name="teble">#REF!</definedName>
    <definedName name="teble_09" localSheetId="2">#REF!</definedName>
    <definedName name="teble_09">#REF!</definedName>
    <definedName name="teble77" localSheetId="2">#REF!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 localSheetId="2">#REF!</definedName>
    <definedName name="利用日数記入例">#REF!</definedName>
    <definedName name="療養介護">選択肢!$B$6:$K$6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4" i="137" l="1"/>
  <c r="O44" i="137"/>
  <c r="AL40" i="137"/>
  <c r="AM43" i="137" s="1"/>
  <c r="AG40" i="137"/>
  <c r="AJ43" i="137" s="1"/>
  <c r="AA40" i="137"/>
  <c r="AD43" i="137" s="1"/>
  <c r="U40" i="137"/>
  <c r="X43" i="137" s="1"/>
  <c r="O40" i="137"/>
  <c r="R43" i="137" s="1"/>
  <c r="I40" i="137"/>
  <c r="L43" i="137" s="1"/>
  <c r="E40" i="137"/>
  <c r="F43" i="137" s="1"/>
  <c r="C40" i="137"/>
  <c r="D43" i="137" s="1"/>
  <c r="R38" i="137"/>
  <c r="R37" i="137"/>
  <c r="V37" i="137" s="1"/>
  <c r="Z37" i="137" s="1"/>
  <c r="AJ31" i="137"/>
  <c r="AI31" i="137"/>
  <c r="AH31" i="137"/>
  <c r="AG31" i="137"/>
  <c r="AF31" i="137"/>
  <c r="AE31" i="137"/>
  <c r="AD31" i="137"/>
  <c r="AC31" i="137"/>
  <c r="AB31" i="137"/>
  <c r="AA31" i="137"/>
  <c r="Z31" i="137"/>
  <c r="Y31" i="137"/>
  <c r="X31" i="137"/>
  <c r="W31" i="137"/>
  <c r="V31" i="137"/>
  <c r="U31" i="137"/>
  <c r="T31" i="137"/>
  <c r="S31" i="137"/>
  <c r="R31" i="137"/>
  <c r="Q31" i="137"/>
  <c r="P31" i="137"/>
  <c r="O31" i="137"/>
  <c r="N31" i="137"/>
  <c r="M31" i="137"/>
  <c r="L31" i="137"/>
  <c r="K31" i="137"/>
  <c r="J31" i="137"/>
  <c r="I31" i="137"/>
  <c r="H31" i="137"/>
  <c r="G31" i="137"/>
  <c r="F31" i="137"/>
  <c r="AK30" i="137"/>
  <c r="AL29" i="137"/>
  <c r="AK29" i="137"/>
  <c r="AK28" i="137"/>
  <c r="AK27" i="137"/>
  <c r="AK26" i="137"/>
  <c r="AK25" i="137"/>
  <c r="AK24" i="137"/>
  <c r="AK23" i="137"/>
  <c r="AK22" i="137"/>
  <c r="AL22" i="137" s="1"/>
  <c r="AK21" i="137"/>
  <c r="AK20" i="137"/>
  <c r="AK19" i="137"/>
  <c r="AK18" i="137"/>
  <c r="AL18" i="137" s="1"/>
  <c r="AK17" i="137"/>
  <c r="AL16" i="137"/>
  <c r="AK16" i="137"/>
  <c r="AK15" i="137"/>
  <c r="AK14" i="137"/>
  <c r="AK13" i="137"/>
  <c r="AK12" i="137"/>
  <c r="AK11" i="137"/>
  <c r="AL11" i="137" s="1"/>
  <c r="AJ10" i="137"/>
  <c r="AG10" i="137"/>
  <c r="AF10" i="137"/>
  <c r="AE10" i="137"/>
  <c r="AD10" i="137"/>
  <c r="AC10" i="137"/>
  <c r="AB10" i="137"/>
  <c r="AA10" i="137"/>
  <c r="Z10" i="137"/>
  <c r="Y10" i="137"/>
  <c r="X10" i="137"/>
  <c r="W10" i="137"/>
  <c r="V10" i="137"/>
  <c r="U10" i="137"/>
  <c r="T10" i="137"/>
  <c r="S10" i="137"/>
  <c r="R10" i="137"/>
  <c r="Q10" i="137"/>
  <c r="P10" i="137"/>
  <c r="O10" i="137"/>
  <c r="N10" i="137"/>
  <c r="M10" i="137"/>
  <c r="L10" i="137"/>
  <c r="K10" i="137"/>
  <c r="J10" i="137"/>
  <c r="I10" i="137"/>
  <c r="H10" i="137"/>
  <c r="G10" i="137"/>
  <c r="F10" i="137"/>
  <c r="AI10" i="137" s="1"/>
  <c r="AJ9" i="137"/>
  <c r="AI9" i="137"/>
  <c r="AG9" i="137"/>
  <c r="AF9" i="137"/>
  <c r="AE9" i="137"/>
  <c r="AD9" i="137"/>
  <c r="AC9" i="137"/>
  <c r="AB9" i="137"/>
  <c r="AA9" i="137"/>
  <c r="Z9" i="137"/>
  <c r="Y9" i="137"/>
  <c r="X9" i="137"/>
  <c r="W9" i="137"/>
  <c r="V9" i="137"/>
  <c r="U9" i="137"/>
  <c r="T9" i="137"/>
  <c r="S9" i="137"/>
  <c r="R9" i="137"/>
  <c r="Q9" i="137"/>
  <c r="P9" i="137"/>
  <c r="O9" i="137"/>
  <c r="N9" i="137"/>
  <c r="M9" i="137"/>
  <c r="L9" i="137"/>
  <c r="K9" i="137"/>
  <c r="J9" i="137"/>
  <c r="I9" i="137"/>
  <c r="H9" i="137"/>
  <c r="G9" i="137"/>
  <c r="F9" i="137"/>
  <c r="E36" i="137" s="1"/>
  <c r="AA44" i="137" l="1"/>
  <c r="AG44" i="137"/>
  <c r="AL44" i="137"/>
  <c r="I44" i="137"/>
  <c r="C44" i="137"/>
  <c r="E44" i="137"/>
  <c r="AK31" i="137"/>
  <c r="AL31" i="137" s="1"/>
  <c r="AL19" i="137"/>
  <c r="AL30" i="137"/>
  <c r="D36" i="137"/>
  <c r="F36" i="137"/>
  <c r="AL14" i="137"/>
  <c r="AL25" i="137"/>
  <c r="L36" i="137"/>
  <c r="AH10" i="137"/>
  <c r="AL15" i="137"/>
  <c r="AL26" i="137"/>
  <c r="O36" i="137"/>
  <c r="AL24" i="137"/>
  <c r="AL13" i="137"/>
  <c r="AL20" i="137"/>
  <c r="AH9" i="137"/>
  <c r="AL21" i="137"/>
  <c r="AL27" i="137"/>
  <c r="AL12" i="137"/>
  <c r="AL17" i="137"/>
  <c r="AL23" i="137"/>
  <c r="AL28" i="137"/>
  <c r="C42" i="137"/>
  <c r="U42" i="137"/>
  <c r="C43" i="137"/>
  <c r="U43" i="137"/>
  <c r="I36" i="137"/>
  <c r="D42" i="137"/>
  <c r="X42" i="137"/>
  <c r="E42" i="137"/>
  <c r="AA42" i="137"/>
  <c r="E43" i="137"/>
  <c r="AA43" i="137"/>
  <c r="F42" i="137"/>
  <c r="AD42" i="137"/>
  <c r="I42" i="137"/>
  <c r="AG42" i="137"/>
  <c r="I43" i="137"/>
  <c r="AG43" i="137"/>
  <c r="L42" i="137"/>
  <c r="AJ42" i="137"/>
  <c r="O42" i="137"/>
  <c r="AL42" i="137"/>
  <c r="O43" i="137"/>
  <c r="AL43" i="137"/>
  <c r="R42" i="137"/>
  <c r="AM42" i="137"/>
  <c r="R38" i="108"/>
  <c r="R37" i="108"/>
  <c r="AL40" i="108"/>
  <c r="AL42" i="108" s="1"/>
  <c r="AG40" i="108"/>
  <c r="AG42" i="108" s="1"/>
  <c r="AA40" i="108"/>
  <c r="AD43" i="108" s="1"/>
  <c r="U40" i="108"/>
  <c r="U42" i="108" s="1"/>
  <c r="O40" i="108"/>
  <c r="R43" i="108" s="1"/>
  <c r="I40" i="108"/>
  <c r="L43" i="108" s="1"/>
  <c r="E40" i="108"/>
  <c r="E42" i="108" s="1"/>
  <c r="C40" i="108"/>
  <c r="C42" i="108" s="1"/>
  <c r="AJ31" i="108"/>
  <c r="AI31" i="108"/>
  <c r="AH31" i="108"/>
  <c r="AG31" i="108"/>
  <c r="AF31" i="108"/>
  <c r="AE31" i="108"/>
  <c r="AD31" i="108"/>
  <c r="AC31" i="108"/>
  <c r="AB31" i="108"/>
  <c r="AA31" i="108"/>
  <c r="Z31" i="108"/>
  <c r="Y31" i="108"/>
  <c r="X31" i="108"/>
  <c r="W31" i="108"/>
  <c r="V31" i="108"/>
  <c r="U31" i="108"/>
  <c r="T31" i="108"/>
  <c r="S31" i="108"/>
  <c r="R31" i="108"/>
  <c r="Q31" i="108"/>
  <c r="P31" i="108"/>
  <c r="O31" i="108"/>
  <c r="N31" i="108"/>
  <c r="M31" i="108"/>
  <c r="L31" i="108"/>
  <c r="K31" i="108"/>
  <c r="J31" i="108"/>
  <c r="I31" i="108"/>
  <c r="H31" i="108"/>
  <c r="G31" i="108"/>
  <c r="F31" i="108"/>
  <c r="AK30" i="108"/>
  <c r="AK29" i="108"/>
  <c r="AK28" i="108"/>
  <c r="AK27" i="108"/>
  <c r="AK26" i="108"/>
  <c r="AK25" i="108"/>
  <c r="AL25" i="108" s="1"/>
  <c r="AK24" i="108"/>
  <c r="AK23" i="108"/>
  <c r="AK22" i="108"/>
  <c r="AK21" i="108"/>
  <c r="AK20" i="108"/>
  <c r="AK19" i="108"/>
  <c r="AK18" i="108"/>
  <c r="AK17" i="108"/>
  <c r="AL17" i="108" s="1"/>
  <c r="AK16" i="108"/>
  <c r="AK15" i="108"/>
  <c r="AK14" i="108"/>
  <c r="AK13" i="108"/>
  <c r="AK12" i="108"/>
  <c r="AK11" i="108"/>
  <c r="AG10" i="108"/>
  <c r="AF10" i="108"/>
  <c r="AE10" i="108"/>
  <c r="AD10" i="108"/>
  <c r="AC10" i="108"/>
  <c r="AB10" i="108"/>
  <c r="AA10" i="108"/>
  <c r="Z10" i="108"/>
  <c r="Y10" i="108"/>
  <c r="X10" i="108"/>
  <c r="W10" i="108"/>
  <c r="V10" i="108"/>
  <c r="U10" i="108"/>
  <c r="T10" i="108"/>
  <c r="S10" i="108"/>
  <c r="R10" i="108"/>
  <c r="Q10" i="108"/>
  <c r="P10" i="108"/>
  <c r="O10" i="108"/>
  <c r="N10" i="108"/>
  <c r="M10" i="108"/>
  <c r="L10" i="108"/>
  <c r="K10" i="108"/>
  <c r="J10" i="108"/>
  <c r="I10" i="108"/>
  <c r="H10" i="108"/>
  <c r="G10" i="108"/>
  <c r="F10" i="108"/>
  <c r="AJ10" i="108" s="1"/>
  <c r="AG9" i="108"/>
  <c r="AF9" i="108"/>
  <c r="AE9" i="108"/>
  <c r="AD9" i="108"/>
  <c r="AC9" i="108"/>
  <c r="AB9" i="108"/>
  <c r="AA9" i="108"/>
  <c r="Z9" i="108"/>
  <c r="Y9" i="108"/>
  <c r="X9" i="108"/>
  <c r="W9" i="108"/>
  <c r="V9" i="108"/>
  <c r="U9" i="108"/>
  <c r="T9" i="108"/>
  <c r="S9" i="108"/>
  <c r="R9" i="108"/>
  <c r="Q9" i="108"/>
  <c r="P9" i="108"/>
  <c r="O9" i="108"/>
  <c r="N9" i="108"/>
  <c r="M9" i="108"/>
  <c r="L9" i="108"/>
  <c r="K9" i="108"/>
  <c r="J9" i="108"/>
  <c r="I9" i="108"/>
  <c r="H9" i="108"/>
  <c r="G9" i="108"/>
  <c r="F9" i="108"/>
  <c r="AL24" i="108" s="1"/>
  <c r="AL18" i="108"/>
  <c r="AL27" i="108"/>
  <c r="AL23" i="108"/>
  <c r="AL16" i="108"/>
  <c r="AL20" i="108"/>
  <c r="AL19" i="108"/>
  <c r="AL21" i="108"/>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I44" i="108" l="1"/>
  <c r="E44" i="108"/>
  <c r="O44" i="108"/>
  <c r="U44" i="108"/>
  <c r="AA44" i="108"/>
  <c r="AG44" i="108"/>
  <c r="AL44" i="108"/>
  <c r="C44" i="108"/>
  <c r="AI9" i="108"/>
  <c r="AH9" i="108"/>
  <c r="AI10" i="108"/>
  <c r="AL15" i="60"/>
  <c r="AL14" i="60"/>
  <c r="AL24" i="60"/>
  <c r="AL11" i="60"/>
  <c r="AL13" i="60"/>
  <c r="AL23" i="60"/>
  <c r="AL30" i="60"/>
  <c r="AL22" i="60"/>
  <c r="AL19" i="60"/>
  <c r="AL29" i="60"/>
  <c r="AL21" i="60"/>
  <c r="AL18" i="60"/>
  <c r="AL27" i="60"/>
  <c r="AK31" i="60"/>
  <c r="AL31" i="60" s="1"/>
  <c r="AL16" i="60"/>
  <c r="AL26" i="60"/>
  <c r="AL26" i="108"/>
  <c r="AL13" i="108"/>
  <c r="AL29" i="108"/>
  <c r="AL15" i="108"/>
  <c r="AK31" i="108"/>
  <c r="AL31" i="108" s="1"/>
  <c r="AG43" i="108"/>
  <c r="AJ42" i="108"/>
  <c r="R42" i="108"/>
  <c r="L42" i="108"/>
  <c r="O42" i="108"/>
  <c r="I43" i="108"/>
  <c r="I42" i="108"/>
  <c r="C43" i="108"/>
  <c r="AJ43" i="108"/>
  <c r="AL43" i="108"/>
  <c r="U43" i="108"/>
  <c r="AD42" i="108"/>
  <c r="X42" i="108"/>
  <c r="X43" i="108"/>
  <c r="AI9" i="60"/>
  <c r="AI10" i="60"/>
  <c r="AL12" i="60"/>
  <c r="AA42" i="108"/>
  <c r="O43" i="108"/>
  <c r="V37" i="108"/>
  <c r="Z37" i="108" s="1"/>
  <c r="AJ9" i="60"/>
  <c r="O36" i="108"/>
  <c r="D36" i="108"/>
  <c r="AL22" i="108"/>
  <c r="AL14" i="108"/>
  <c r="L36" i="108"/>
  <c r="I36" i="108"/>
  <c r="F36" i="108"/>
  <c r="E36" i="108"/>
  <c r="AJ10" i="60"/>
  <c r="AL28" i="60"/>
  <c r="AL20" i="60"/>
  <c r="AL12" i="108"/>
  <c r="AL28" i="108"/>
  <c r="AA43" i="108"/>
  <c r="AM43" i="108"/>
  <c r="AL11" i="108"/>
  <c r="AL30" i="108"/>
  <c r="D42" i="108"/>
  <c r="D43" i="108"/>
  <c r="AL17" i="60"/>
  <c r="F43" i="108"/>
  <c r="F42" i="108"/>
  <c r="E43" i="108"/>
  <c r="AL25" i="60"/>
  <c r="AJ9" i="108"/>
  <c r="AH10" i="108"/>
  <c r="AM42" i="108"/>
</calcChain>
</file>

<file path=xl/comments1.xml><?xml version="1.0" encoding="utf-8"?>
<comments xmlns="http://schemas.openxmlformats.org/spreadsheetml/2006/main">
  <authors>
    <author>竹原 幹</author>
  </authors>
  <commentList>
    <comment ref="AK1" authorId="0" shapeId="0">
      <text>
        <r>
          <rPr>
            <sz val="9"/>
            <color indexed="81"/>
            <rFont val="MS P ゴシック"/>
            <family val="3"/>
            <charset val="128"/>
          </rPr>
          <t>リストから選択</t>
        </r>
      </text>
    </comment>
    <comment ref="M2" authorId="0" shapeId="0">
      <text>
        <r>
          <rPr>
            <sz val="9"/>
            <color indexed="81"/>
            <rFont val="MS P ゴシック"/>
            <family val="3"/>
            <charset val="128"/>
          </rPr>
          <t>指定申請・変更届出・体制届出の場合は、指定・変更予定月、
更新申請の場合は申請書提出月、
運営指導の場合は指導実施月の前々月　としてください。</t>
        </r>
      </text>
    </comment>
    <comment ref="AK3" authorId="0" shapeId="0">
      <text>
        <r>
          <rPr>
            <sz val="9"/>
            <color indexed="81"/>
            <rFont val="MS P ゴシック"/>
            <family val="3"/>
            <charset val="128"/>
          </rPr>
          <t>指定（更新）申請・変更届出・体制届出の場合は「４週・予定」
運営指導の場合は「暦月・実績」としてください。</t>
        </r>
      </text>
    </comment>
    <comment ref="A11" authorId="0" shapeId="0">
      <text>
        <r>
          <rPr>
            <sz val="9"/>
            <color indexed="81"/>
            <rFont val="MS P ゴシック"/>
            <family val="3"/>
            <charset val="128"/>
          </rPr>
          <t>同一事業所の多職種を兼務する場合は、
職種ごとに行を分けて記載してください。</t>
        </r>
      </text>
    </comment>
    <comment ref="F11" authorId="0" shapeId="0">
      <text>
        <r>
          <rPr>
            <sz val="9"/>
            <color indexed="81"/>
            <rFont val="MS P ゴシック"/>
            <family val="3"/>
            <charset val="128"/>
          </rPr>
          <t>申請・届出の場合は「予定」の勤務時間数、
運営指導の場合は「実績」の勤務時間数を入力してください。
※ただし、常勤の職員が休暇等を取得する場合は、「休」と入力し、
（9)には休暇分も勤務を行ったものとして正規の勤務時間を手入力してください。</t>
        </r>
      </text>
    </comment>
    <comment ref="A36" authorId="0" shapeId="0">
      <text>
        <r>
          <rPr>
            <sz val="9"/>
            <color indexed="81"/>
            <rFont val="MS P ゴシック"/>
            <family val="3"/>
            <charset val="128"/>
          </rPr>
          <t>前６月間の国保連への相談支援費の
請求件数を入力してください。</t>
        </r>
      </text>
    </comment>
  </commentList>
</comments>
</file>

<file path=xl/comments2.xml><?xml version="1.0" encoding="utf-8"?>
<comments xmlns="http://schemas.openxmlformats.org/spreadsheetml/2006/main">
  <authors>
    <author>竹原 幹</author>
  </authors>
  <commentList>
    <comment ref="AK1" authorId="0" shapeId="0">
      <text>
        <r>
          <rPr>
            <sz val="9"/>
            <color indexed="81"/>
            <rFont val="MS P ゴシック"/>
            <family val="3"/>
            <charset val="128"/>
          </rPr>
          <t>リストから選択</t>
        </r>
      </text>
    </comment>
    <comment ref="M2" authorId="0" shapeId="0">
      <text>
        <r>
          <rPr>
            <sz val="9"/>
            <color indexed="81"/>
            <rFont val="MS P ゴシック"/>
            <family val="3"/>
            <charset val="128"/>
          </rPr>
          <t>指定申請・変更届出・体制届出の場合は、指定・変更予定月、
更新申請の場合は申請書提出月、
運営指導の場合は指導実施月の前々月　としてください。</t>
        </r>
      </text>
    </comment>
    <comment ref="AK3" authorId="0" shapeId="0">
      <text>
        <r>
          <rPr>
            <sz val="9"/>
            <color indexed="81"/>
            <rFont val="MS P ゴシック"/>
            <family val="3"/>
            <charset val="128"/>
          </rPr>
          <t>指定（更新）申請・変更届出・体制届出の場合は「４週・予定」
運営指導の場合は「暦月・実績」としてください。</t>
        </r>
      </text>
    </comment>
    <comment ref="A11" authorId="0" shapeId="0">
      <text>
        <r>
          <rPr>
            <sz val="9"/>
            <color indexed="81"/>
            <rFont val="MS P ゴシック"/>
            <family val="3"/>
            <charset val="128"/>
          </rPr>
          <t>同一事業所の多職種を兼務する場合は、
職種ごとに行を分けて記載してください。</t>
        </r>
      </text>
    </comment>
    <comment ref="F11" authorId="0" shapeId="0">
      <text>
        <r>
          <rPr>
            <sz val="9"/>
            <color indexed="81"/>
            <rFont val="MS P ゴシック"/>
            <family val="3"/>
            <charset val="128"/>
          </rPr>
          <t>申請・届出の場合は「予定」の勤務時間数、
運営指導の場合は「実績」の勤務時間数を入力してください。
※ただし、常勤の職員が休暇等を取得する場合は、「休」と入力し、
（9)には休暇分も勤務を行ったものとして正規の勤務時間を手入力してください。</t>
        </r>
      </text>
    </comment>
    <comment ref="A36" authorId="0" shapeId="0">
      <text>
        <r>
          <rPr>
            <sz val="9"/>
            <color indexed="81"/>
            <rFont val="MS P ゴシック"/>
            <family val="3"/>
            <charset val="128"/>
          </rPr>
          <t>前６月間の国保連への相談支援費の
請求件数を入力してください。</t>
        </r>
      </text>
    </comment>
  </commentList>
</comments>
</file>

<file path=xl/sharedStrings.xml><?xml version="1.0" encoding="utf-8"?>
<sst xmlns="http://schemas.openxmlformats.org/spreadsheetml/2006/main" count="609" uniqueCount="268">
  <si>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</si>
  <si>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</si>
  <si>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</si>
  <si>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</si>
  <si>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</si>
  <si>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</si>
  <si>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</si>
  <si>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</si>
  <si>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</si>
  <si>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</si>
  <si>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</si>
  <si>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</si>
  <si>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</si>
  <si>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</si>
  <si>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</si>
  <si>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</si>
  <si>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</si>
  <si>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</si>
  <si>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</si>
  <si>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</si>
  <si>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</si>
  <si>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</si>
  <si>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</si>
  <si>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</si>
  <si>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</si>
  <si>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</si>
  <si>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</si>
  <si>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</si>
  <si>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</si>
  <si>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</si>
  <si>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</si>
  <si>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</si>
  <si>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</si>
  <si>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</si>
  <si>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</si>
  <si>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</si>
  <si>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</si>
  <si>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</si>
  <si>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</si>
  <si>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</si>
  <si>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</si>
  <si>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</si>
  <si>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</si>
  <si>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</si>
  <si>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</si>
  <si>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</si>
  <si>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</si>
  <si>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</si>
  <si>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</si>
  <si>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</si>
  <si>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</si>
  <si>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</si>
  <si>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</si>
  <si>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</si>
  <si>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</si>
  <si>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</si>
  <si>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</si>
  <si>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</si>
  <si>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</si>
  <si>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</si>
  <si>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</si>
  <si>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</si>
  <si>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</si>
  <si>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</si>
  <si>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</si>
  <si>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</si>
  <si>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</si>
  <si>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</si>
  <si>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</si>
  <si>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</si>
  <si>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</si>
  <si>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</si>
  <si>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</si>
  <si>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</si>
  <si>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</si>
  <si>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</si>
  <si>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</si>
  <si>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</si>
  <si>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</si>
  <si>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</si>
  <si>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</si>
  <si>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</si>
  <si>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</si>
  <si>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</si>
  <si>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</si>
  <si>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</si>
  <si>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</si>
  <si>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</si>
  <si>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</si>
  <si>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</si>
  <si>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</si>
  <si>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</si>
  <si>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</si>
  <si>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</si>
  <si>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</si>
  <si>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</si>
  <si>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</si>
  <si>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</si>
  <si>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</si>
  <si>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</si>
  <si>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</si>
  <si>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</si>
  <si>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</si>
  <si>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</si>
  <si>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</si>
  <si>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</si>
  <si>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</si>
  <si>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</si>
  <si>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</si>
  <si>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</si>
  <si>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</si>
  <si>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</si>
  <si>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</si>
  <si>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</si>
  <si>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</si>
  <si>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</si>
  <si>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</si>
  <si>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</si>
  <si>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</si>
  <si>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</si>
  <si>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</si>
  <si>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</si>
  <si>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</si>
  <si>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</si>
  <si>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</si>
  <si>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</si>
  <si>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</si>
  <si>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</si>
  <si>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</si>
  <si>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</si>
  <si>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</si>
  <si>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</si>
  <si>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</si>
  <si>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</si>
  <si>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</si>
  <si>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</si>
  <si>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</si>
  <si>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</si>
  <si>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</si>
  <si>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</si>
  <si>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</si>
  <si>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</si>
  <si>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</si>
  <si>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</si>
  <si>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</si>
  <si>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</si>
  <si>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</si>
  <si>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</si>
  <si>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</si>
  <si>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</si>
  <si>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</si>
  <si>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</si>
  <si>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</si>
  <si>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</si>
  <si>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４週</t>
  </si>
  <si>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</si>
  <si>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</si>
  <si>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</si>
  <si>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</si>
  <si>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</si>
  <si>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</si>
  <si>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</si>
  <si>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</si>
  <si>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</si>
  <si>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</si>
  <si>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</si>
  <si>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</si>
  <si>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</si>
  <si>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</si>
  <si>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</si>
  <si>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</si>
  <si>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</si>
  <si>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計</t>
    <rPh sb="0" eb="1">
      <t>ケイ</t>
    </rPh>
    <phoneticPr fontId="8"/>
  </si>
  <si>
    <t>平均利用者数</t>
    <rPh sb="0" eb="2">
      <t>ヘイキン</t>
    </rPh>
    <rPh sb="2" eb="6">
      <t>リヨウシャスウ</t>
    </rPh>
    <phoneticPr fontId="8"/>
  </si>
  <si>
    <t>生活支援員</t>
    <rPh sb="0" eb="5">
      <t>セイカツシエンイン</t>
    </rPh>
    <phoneticPr fontId="3"/>
  </si>
  <si>
    <t>兼務</t>
    <rPh sb="0" eb="2">
      <t>ケンム</t>
    </rPh>
    <phoneticPr fontId="8"/>
  </si>
  <si>
    <t>生活介護</t>
    <rPh sb="0" eb="2">
      <t>セイカツ</t>
    </rPh>
    <rPh sb="2" eb="4">
      <t>カイゴ</t>
    </rPh>
    <phoneticPr fontId="8"/>
  </si>
  <si>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</si>
  <si>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</si>
  <si>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</si>
  <si>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</si>
  <si>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</si>
  <si>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</si>
  <si>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</si>
  <si>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</si>
  <si>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</si>
  <si>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</si>
  <si>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</si>
  <si>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</si>
  <si>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</si>
  <si>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</si>
  <si>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</si>
  <si>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</si>
  <si>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</si>
  <si>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</si>
  <si>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</si>
  <si>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</si>
  <si>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</si>
  <si>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</si>
  <si>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</si>
  <si>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</si>
  <si>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8"/>
  </si>
  <si>
    <t>相談支援専門員の数の標準</t>
    <rPh sb="0" eb="2">
      <t>ソウダン</t>
    </rPh>
    <rPh sb="2" eb="7">
      <t>シエンセンモンイン</t>
    </rPh>
    <rPh sb="8" eb="9">
      <t>カズ</t>
    </rPh>
    <rPh sb="10" eb="12">
      <t>ヒョウジュン</t>
    </rPh>
    <phoneticPr fontId="8"/>
  </si>
  <si>
    <t>障害者</t>
    <rPh sb="0" eb="3">
      <t>ショウガイシャ</t>
    </rPh>
    <phoneticPr fontId="8"/>
  </si>
  <si>
    <t>障害児</t>
    <rPh sb="0" eb="3">
      <t>ショウガイジ</t>
    </rPh>
    <phoneticPr fontId="4"/>
  </si>
  <si>
    <t>児童発達支援・放課後等デイサービス</t>
    <rPh sb="0" eb="2">
      <t>ジドウ</t>
    </rPh>
    <rPh sb="2" eb="4">
      <t>ハッタツ</t>
    </rPh>
    <rPh sb="4" eb="6">
      <t>シエン</t>
    </rPh>
    <rPh sb="7" eb="11">
      <t>ホウカゴトウ</t>
    </rPh>
    <phoneticPr fontId="1"/>
  </si>
  <si>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</si>
  <si>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</si>
  <si>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</si>
  <si>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</si>
  <si>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</si>
  <si>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</si>
  <si>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</si>
  <si>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</si>
  <si>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</si>
  <si>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</si>
  <si>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</si>
  <si>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</si>
  <si>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</si>
  <si>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</si>
  <si>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</si>
  <si>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</si>
  <si>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</si>
  <si>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</si>
  <si>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</si>
  <si>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</si>
  <si>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</si>
  <si>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</si>
  <si>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</si>
  <si>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</si>
  <si>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</si>
  <si>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</si>
  <si>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</si>
  <si>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</si>
  <si>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</si>
  <si>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</si>
  <si>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</si>
  <si>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</si>
  <si>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</si>
  <si>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</si>
  <si>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</si>
  <si>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</si>
  <si>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</si>
  <si>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</si>
  <si>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</si>
  <si>
    <t>相談支援専門員</t>
    <rPh sb="0" eb="2">
      <t>ソウダン</t>
    </rPh>
    <rPh sb="2" eb="4">
      <t>シエン</t>
    </rPh>
    <rPh sb="4" eb="7">
      <t>センモンイン</t>
    </rPh>
    <phoneticPr fontId="25"/>
  </si>
  <si>
    <t>主任相談支援専門員</t>
    <rPh sb="0" eb="2">
      <t>シュニン</t>
    </rPh>
    <rPh sb="2" eb="4">
      <t>ソウダン</t>
    </rPh>
    <rPh sb="4" eb="6">
      <t>シエン</t>
    </rPh>
    <rPh sb="6" eb="9">
      <t>センモンイン</t>
    </rPh>
    <phoneticPr fontId="25"/>
  </si>
  <si>
    <t>社会福祉士</t>
    <rPh sb="0" eb="2">
      <t>シャカイ</t>
    </rPh>
    <rPh sb="2" eb="4">
      <t>フクシ</t>
    </rPh>
    <rPh sb="4" eb="5">
      <t>シ</t>
    </rPh>
    <phoneticPr fontId="25"/>
  </si>
  <si>
    <t>伊勢　太郎</t>
    <rPh sb="0" eb="2">
      <t>イセ</t>
    </rPh>
    <rPh sb="3" eb="5">
      <t>タロウ</t>
    </rPh>
    <phoneticPr fontId="25"/>
  </si>
  <si>
    <t>●●相談支援センター</t>
    <rPh sb="2" eb="4">
      <t>ソウダン</t>
    </rPh>
    <rPh sb="4" eb="6">
      <t>シエン</t>
    </rPh>
    <phoneticPr fontId="25"/>
  </si>
  <si>
    <t>予定</t>
  </si>
  <si>
    <t>二見　花子</t>
    <rPh sb="0" eb="2">
      <t>フタミ</t>
    </rPh>
    <rPh sb="3" eb="5">
      <t>ハナコ</t>
    </rPh>
    <phoneticPr fontId="25"/>
  </si>
  <si>
    <t>小俣　雪代</t>
    <rPh sb="0" eb="2">
      <t>オバタ</t>
    </rPh>
    <rPh sb="3" eb="5">
      <t>ユキヨ</t>
    </rPh>
    <phoneticPr fontId="25"/>
  </si>
  <si>
    <t>御薗　次雄</t>
    <rPh sb="0" eb="2">
      <t>ミソノ</t>
    </rPh>
    <rPh sb="3" eb="5">
      <t>ツグオ</t>
    </rPh>
    <phoneticPr fontId="25"/>
  </si>
  <si>
    <t>管理者</t>
    <rPh sb="0" eb="3">
      <t>カンリシャ</t>
    </rPh>
    <phoneticPr fontId="25"/>
  </si>
  <si>
    <t>一般相談支援●●兼務（相談支援専門員）</t>
    <rPh sb="0" eb="2">
      <t>イッパン</t>
    </rPh>
    <rPh sb="2" eb="4">
      <t>ソウダン</t>
    </rPh>
    <rPh sb="4" eb="6">
      <t>シエン</t>
    </rPh>
    <rPh sb="8" eb="10">
      <t>ケンム</t>
    </rPh>
    <rPh sb="11" eb="13">
      <t>ソウダン</t>
    </rPh>
    <rPh sb="13" eb="15">
      <t>シエン</t>
    </rPh>
    <rPh sb="15" eb="18">
      <t>センモンイン</t>
    </rPh>
    <phoneticPr fontId="25"/>
  </si>
  <si>
    <t>常勤</t>
    <rPh sb="0" eb="2">
      <t>ジョウキン</t>
    </rPh>
    <phoneticPr fontId="25"/>
  </si>
  <si>
    <t>非常勤</t>
    <rPh sb="0" eb="3">
      <t>ヒジョウキン</t>
    </rPh>
    <phoneticPr fontId="25"/>
  </si>
  <si>
    <t>※勤務形態について</t>
    <rPh sb="1" eb="3">
      <t>キンム</t>
    </rPh>
    <rPh sb="3" eb="5">
      <t>ケイタイ</t>
    </rPh>
    <phoneticPr fontId="25"/>
  </si>
  <si>
    <t>…</t>
    <phoneticPr fontId="25"/>
  </si>
  <si>
    <t>※(3)は32時間/週以上を基本とする。ただし産前産後・育児・介護・治療等により時短勤務をする場合は30時間/週以上</t>
    <rPh sb="7" eb="9">
      <t>ジカン</t>
    </rPh>
    <rPh sb="10" eb="11">
      <t>シュウ</t>
    </rPh>
    <rPh sb="11" eb="13">
      <t>イジョウ</t>
    </rPh>
    <rPh sb="14" eb="16">
      <t>キホン</t>
    </rPh>
    <phoneticPr fontId="25"/>
  </si>
  <si>
    <t>専従</t>
    <rPh sb="0" eb="2">
      <t>センジュウ</t>
    </rPh>
    <phoneticPr fontId="25"/>
  </si>
  <si>
    <t>事業所における勤務時間【(9)または(10)】が当該事業所において定められる常勤の従業者が勤務すべき時間数【(3)】に達している</t>
    <rPh sb="0" eb="3">
      <t>ジギョウショ</t>
    </rPh>
    <rPh sb="7" eb="9">
      <t>キンム</t>
    </rPh>
    <rPh sb="9" eb="11">
      <t>ジカン</t>
    </rPh>
    <rPh sb="24" eb="26">
      <t>トウガイ</t>
    </rPh>
    <rPh sb="26" eb="29">
      <t>ジギョウショ</t>
    </rPh>
    <rPh sb="33" eb="34">
      <t>サダ</t>
    </rPh>
    <rPh sb="38" eb="40">
      <t>ジョウキン</t>
    </rPh>
    <rPh sb="41" eb="44">
      <t>ジュウギョウシャ</t>
    </rPh>
    <rPh sb="45" eb="47">
      <t>キンム</t>
    </rPh>
    <rPh sb="50" eb="52">
      <t>ジカン</t>
    </rPh>
    <rPh sb="52" eb="53">
      <t>スウ</t>
    </rPh>
    <rPh sb="59" eb="60">
      <t>タッ</t>
    </rPh>
    <phoneticPr fontId="25"/>
  </si>
  <si>
    <t>事業所における勤務時間【(9)または(10)】が当該事業所において定められる常勤の従業者が勤務すべき時間数【(3)】に達していない</t>
    <rPh sb="0" eb="3">
      <t>ジギョウショ</t>
    </rPh>
    <rPh sb="7" eb="9">
      <t>キンム</t>
    </rPh>
    <rPh sb="9" eb="11">
      <t>ジカン</t>
    </rPh>
    <rPh sb="24" eb="26">
      <t>トウガイ</t>
    </rPh>
    <rPh sb="26" eb="29">
      <t>ジギョウショ</t>
    </rPh>
    <rPh sb="33" eb="34">
      <t>サダ</t>
    </rPh>
    <rPh sb="38" eb="40">
      <t>ジョウキン</t>
    </rPh>
    <rPh sb="41" eb="44">
      <t>ジュウギョウシャ</t>
    </rPh>
    <rPh sb="45" eb="47">
      <t>キンム</t>
    </rPh>
    <rPh sb="50" eb="52">
      <t>ジカン</t>
    </rPh>
    <rPh sb="52" eb="53">
      <t>スウ</t>
    </rPh>
    <rPh sb="59" eb="60">
      <t>タッ</t>
    </rPh>
    <phoneticPr fontId="25"/>
  </si>
  <si>
    <t>サービス提供時間帯（事業所での勤務時間帯）を通じて、当該事業所の当該職種のみに従事している</t>
    <rPh sb="4" eb="6">
      <t>テイキョウ</t>
    </rPh>
    <rPh sb="6" eb="8">
      <t>ジカン</t>
    </rPh>
    <rPh sb="8" eb="9">
      <t>タイ</t>
    </rPh>
    <rPh sb="10" eb="13">
      <t>ジギョウショ</t>
    </rPh>
    <rPh sb="15" eb="17">
      <t>キンム</t>
    </rPh>
    <rPh sb="17" eb="19">
      <t>ジカン</t>
    </rPh>
    <rPh sb="19" eb="20">
      <t>タイ</t>
    </rPh>
    <rPh sb="22" eb="23">
      <t>ツウ</t>
    </rPh>
    <rPh sb="26" eb="28">
      <t>トウガイ</t>
    </rPh>
    <rPh sb="28" eb="31">
      <t>ジギョウショ</t>
    </rPh>
    <rPh sb="32" eb="34">
      <t>トウガイ</t>
    </rPh>
    <rPh sb="34" eb="36">
      <t>ショクシュ</t>
    </rPh>
    <rPh sb="39" eb="41">
      <t>ジュウジ</t>
    </rPh>
    <phoneticPr fontId="25"/>
  </si>
  <si>
    <t>兼務</t>
    <rPh sb="0" eb="2">
      <t>ケンム</t>
    </rPh>
    <phoneticPr fontId="25"/>
  </si>
  <si>
    <t>サービス提供時間帯（事業所での勤務時間帯）に、当該事業所の他の職種又は他の事業所のサービスに従事している</t>
    <rPh sb="4" eb="6">
      <t>テイキョウ</t>
    </rPh>
    <rPh sb="6" eb="8">
      <t>ジカン</t>
    </rPh>
    <rPh sb="8" eb="9">
      <t>タイ</t>
    </rPh>
    <rPh sb="10" eb="13">
      <t>ジギョウショ</t>
    </rPh>
    <rPh sb="15" eb="17">
      <t>キンム</t>
    </rPh>
    <rPh sb="17" eb="19">
      <t>ジカン</t>
    </rPh>
    <rPh sb="19" eb="20">
      <t>タイ</t>
    </rPh>
    <rPh sb="23" eb="25">
      <t>トウガイ</t>
    </rPh>
    <rPh sb="25" eb="28">
      <t>ジギョウショ</t>
    </rPh>
    <rPh sb="29" eb="30">
      <t>タ</t>
    </rPh>
    <rPh sb="31" eb="33">
      <t>ショクシュ</t>
    </rPh>
    <rPh sb="33" eb="34">
      <t>マタ</t>
    </rPh>
    <rPh sb="35" eb="36">
      <t>タ</t>
    </rPh>
    <rPh sb="37" eb="40">
      <t>ジギョウショ</t>
    </rPh>
    <rPh sb="46" eb="48">
      <t>ジュウジ</t>
    </rPh>
    <phoneticPr fontId="25"/>
  </si>
  <si>
    <t>※他の事業所と兼務する場合に、勤務時間を分けて従事する場合は、「非常勤専従（C）」となるが、(11)に兼務状況を記載すること</t>
    <rPh sb="1" eb="2">
      <t>タ</t>
    </rPh>
    <rPh sb="3" eb="6">
      <t>ジギョウショ</t>
    </rPh>
    <rPh sb="7" eb="9">
      <t>ケンム</t>
    </rPh>
    <rPh sb="11" eb="13">
      <t>バアイ</t>
    </rPh>
    <rPh sb="15" eb="17">
      <t>キンム</t>
    </rPh>
    <rPh sb="17" eb="19">
      <t>ジカン</t>
    </rPh>
    <rPh sb="20" eb="21">
      <t>ワ</t>
    </rPh>
    <rPh sb="23" eb="25">
      <t>ジュウジ</t>
    </rPh>
    <rPh sb="27" eb="29">
      <t>バアイ</t>
    </rPh>
    <rPh sb="32" eb="35">
      <t>ヒジョウキン</t>
    </rPh>
    <rPh sb="35" eb="37">
      <t>センジュウ</t>
    </rPh>
    <rPh sb="51" eb="53">
      <t>ケンム</t>
    </rPh>
    <rPh sb="53" eb="55">
      <t>ジョウキョウ</t>
    </rPh>
    <rPh sb="56" eb="58">
      <t>キサイ</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</si>
</sst>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0_ "/>
    <numFmt numFmtId="177" formatCode="[$-409]d;@"/>
    <numFmt numFmtId="178" formatCode="aaa"/>
    <numFmt numFmtId="179" formatCode="[$-409]d&quot;月&quot;"/>
  </numFmts>
  <fonts count="29">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
      <sz val="6"/>
      <name val="游ゴシック"/>
      <family val="3"/>
      <charset val="128"/>
      <scheme val="minor"/>
    </font>
    <font>
      <sz val="9"/>
      <color indexed="81"/>
      <name val="MS P ゴシック"/>
      <family val="3"/>
      <charset val="128"/>
    </font>
    <font>
      <sz val="9"/>
      <color rgb="FFFFFF00"/>
      <name val="ＭＳ ゴシック"/>
      <family val="3"/>
      <charset val="128"/>
    </font>
    <font>
      <sz val="12"/>
      <color rgb="FFFFFF00"/>
      <name val="ＭＳ ゴシック"/>
      <family val="3"/>
      <charset val="128"/>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8" fillId="0" borderId="0">
      <alignment vertical="center"/>
    </xf>
    <xf numFmtId="0" fontId="6" fillId="0" borderId="0"/>
    <xf numFmtId="0" fontId="6" fillId="0" borderId="0"/>
    <xf numFmtId="0" fontId="19" fillId="0" borderId="0">
      <alignment vertical="center"/>
    </xf>
    <xf numFmtId="0" fontId="6" fillId="0" borderId="0">
      <alignment vertical="center"/>
    </xf>
    <xf numFmtId="0" fontId="6" fillId="0" borderId="0">
      <alignment vertical="center"/>
    </xf>
    <xf numFmtId="0" fontId="6" fillId="0" borderId="0">
      <alignment vertical="center"/>
    </xf>
  </cellStyleXfs>
  <cellXfs count="308">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0" fillId="0" borderId="0" xfId="7" applyFont="1" applyAlignment="1">
      <alignment horizontal="center" vertical="center"/>
    </xf>
    <xf numFmtId="0" fontId="20" fillId="0" borderId="0" xfId="3" applyFont="1" applyAlignment="1">
      <alignment horizontal="center" vertical="center"/>
    </xf>
    <xf numFmtId="0" fontId="20"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19" fillId="0" borderId="0" xfId="0" applyFont="1">
      <alignment vertical="center"/>
    </xf>
    <xf numFmtId="0" fontId="5" fillId="0" borderId="0" xfId="7" applyFont="1" applyAlignment="1">
      <alignment horizontal="left" vertical="center"/>
    </xf>
    <xf numFmtId="0" fontId="21" fillId="0" borderId="0" xfId="0" applyFont="1">
      <alignment vertical="center"/>
    </xf>
    <xf numFmtId="0" fontId="18" fillId="0" borderId="0" xfId="0" applyFont="1">
      <alignment vertical="center"/>
    </xf>
    <xf numFmtId="0" fontId="18" fillId="0" borderId="0" xfId="0" applyFont="1" applyAlignment="1">
      <alignment horizontal="right" vertical="center"/>
    </xf>
    <xf numFmtId="0" fontId="18" fillId="6" borderId="0" xfId="0" applyFont="1" applyFill="1">
      <alignment vertical="center"/>
    </xf>
    <xf numFmtId="0" fontId="22" fillId="0" borderId="0" xfId="7" applyFont="1" applyAlignment="1">
      <alignment horizontal="center" vertical="center"/>
    </xf>
    <xf numFmtId="0" fontId="22" fillId="0" borderId="0" xfId="3" applyFont="1" applyAlignment="1">
      <alignment horizontal="center" vertical="center"/>
    </xf>
    <xf numFmtId="0" fontId="22" fillId="0" borderId="0" xfId="7" applyFont="1">
      <alignment vertical="center"/>
    </xf>
    <xf numFmtId="0" fontId="5" fillId="0" borderId="0" xfId="7" applyFont="1" applyAlignment="1">
      <alignment vertical="center" textRotation="255" shrinkToFit="1"/>
    </xf>
    <xf numFmtId="0" fontId="17"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179" fontId="5" fillId="0" borderId="17" xfId="7" applyNumberFormat="1" applyFont="1" applyBorder="1" applyAlignment="1">
      <alignment horizontal="center" vertical="center"/>
    </xf>
    <xf numFmtId="0" fontId="18" fillId="6" borderId="17" xfId="0" applyFont="1" applyFill="1" applyBorder="1">
      <alignment vertical="center"/>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3" borderId="17" xfId="7" applyFont="1" applyFill="1" applyBorder="1" applyAlignment="1">
      <alignment horizontal="left" vertical="center"/>
    </xf>
    <xf numFmtId="0" fontId="5" fillId="5" borderId="17" xfId="7" applyFont="1" applyFill="1" applyBorder="1">
      <alignment vertical="center"/>
    </xf>
    <xf numFmtId="0" fontId="5" fillId="5" borderId="25" xfId="7" applyFont="1" applyFill="1" applyBorder="1">
      <alignment vertical="center"/>
    </xf>
    <xf numFmtId="0" fontId="23" fillId="0" borderId="0" xfId="0" applyFont="1">
      <alignment vertical="center"/>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5" fillId="0" borderId="25" xfId="3" applyFont="1" applyBorder="1" applyAlignment="1">
      <alignment horizontal="center" vertical="center"/>
    </xf>
    <xf numFmtId="0" fontId="5" fillId="0" borderId="17" xfId="3" applyFont="1" applyBorder="1" applyAlignment="1">
      <alignment horizontal="center" vertical="center"/>
    </xf>
    <xf numFmtId="0" fontId="5" fillId="0" borderId="0" xfId="7" applyFont="1" applyAlignment="1">
      <alignment horizontal="center" vertical="center"/>
    </xf>
    <xf numFmtId="0" fontId="5" fillId="0" borderId="17" xfId="7" applyFont="1" applyBorder="1" applyAlignment="1">
      <alignment horizontal="right" vertical="center"/>
    </xf>
    <xf numFmtId="0" fontId="5" fillId="4" borderId="17" xfId="7" applyFont="1" applyFill="1" applyBorder="1" applyAlignment="1">
      <alignment horizontal="right" vertical="center"/>
    </xf>
    <xf numFmtId="179" fontId="5" fillId="0" borderId="17" xfId="7" applyNumberFormat="1" applyFont="1" applyBorder="1" applyAlignment="1">
      <alignment horizontal="center" vertical="center"/>
    </xf>
    <xf numFmtId="0" fontId="5" fillId="3" borderId="25" xfId="7" applyFont="1" applyFill="1" applyBorder="1" applyAlignment="1">
      <alignment horizontal="center" vertical="center"/>
    </xf>
    <xf numFmtId="0" fontId="5" fillId="0" borderId="16" xfId="7" applyFont="1" applyBorder="1" applyAlignment="1">
      <alignment horizontal="right" vertical="center"/>
    </xf>
    <xf numFmtId="0" fontId="5" fillId="3" borderId="17" xfId="7" applyFont="1" applyFill="1" applyBorder="1" applyAlignment="1">
      <alignment horizontal="left" vertical="center" wrapText="1"/>
    </xf>
    <xf numFmtId="0" fontId="5" fillId="3" borderId="25" xfId="7" applyFont="1" applyFill="1" applyBorder="1" applyAlignment="1">
      <alignment horizontal="center" vertical="center" wrapText="1"/>
    </xf>
    <xf numFmtId="0" fontId="5" fillId="5" borderId="17" xfId="7" applyFont="1" applyFill="1" applyBorder="1" applyAlignment="1">
      <alignment vertical="center" wrapText="1"/>
    </xf>
    <xf numFmtId="0" fontId="5" fillId="5" borderId="25" xfId="7" applyFont="1" applyFill="1" applyBorder="1" applyAlignment="1">
      <alignment vertical="center" wrapText="1"/>
    </xf>
    <xf numFmtId="0" fontId="5" fillId="4" borderId="17" xfId="7" applyFont="1" applyFill="1" applyBorder="1" applyAlignment="1">
      <alignment horizontal="right" vertical="center" wrapText="1"/>
    </xf>
    <xf numFmtId="0" fontId="5" fillId="0" borderId="16" xfId="7" applyFont="1" applyBorder="1" applyAlignment="1">
      <alignment horizontal="right" vertical="center" wrapText="1"/>
    </xf>
    <xf numFmtId="176" fontId="5" fillId="0" borderId="17" xfId="7" applyNumberFormat="1" applyFont="1" applyBorder="1" applyAlignment="1">
      <alignment horizontal="right" vertical="center" wrapText="1"/>
    </xf>
    <xf numFmtId="0" fontId="27" fillId="0" borderId="0" xfId="7" applyFont="1">
      <alignment vertical="center"/>
    </xf>
    <xf numFmtId="0" fontId="28" fillId="0" borderId="0" xfId="7" applyFont="1">
      <alignment vertical="center"/>
    </xf>
    <xf numFmtId="0" fontId="27" fillId="0" borderId="22" xfId="7" applyFont="1" applyBorder="1" applyAlignment="1">
      <alignment vertical="center"/>
    </xf>
    <xf numFmtId="0" fontId="27" fillId="0" borderId="22" xfId="7" applyFont="1" applyBorder="1">
      <alignment vertical="center"/>
    </xf>
    <xf numFmtId="0" fontId="27" fillId="0" borderId="28" xfId="7" applyFont="1" applyBorder="1" applyAlignment="1">
      <alignment vertical="center"/>
    </xf>
    <xf numFmtId="0" fontId="27" fillId="0" borderId="28" xfId="7" applyFont="1" applyBorder="1">
      <alignment vertical="center"/>
    </xf>
    <xf numFmtId="0" fontId="27" fillId="0" borderId="39" xfId="7" applyFont="1" applyBorder="1" applyAlignment="1">
      <alignment vertical="center"/>
    </xf>
    <xf numFmtId="0" fontId="27" fillId="0" borderId="39" xfId="7" applyFont="1" applyBorder="1">
      <alignment vertical="center"/>
    </xf>
    <xf numFmtId="0" fontId="27" fillId="0" borderId="39" xfId="7" applyFont="1" applyBorder="1" applyAlignment="1">
      <alignment horizontal="center" vertical="center"/>
    </xf>
    <xf numFmtId="0" fontId="27" fillId="0" borderId="22" xfId="7" applyFont="1" applyBorder="1" applyAlignment="1">
      <alignment horizontal="center" vertical="center"/>
    </xf>
    <xf numFmtId="0" fontId="27" fillId="0" borderId="28" xfId="7" applyFont="1" applyBorder="1" applyAlignment="1">
      <alignment horizontal="center" vertical="center"/>
    </xf>
    <xf numFmtId="0" fontId="5" fillId="4" borderId="17" xfId="7" applyFont="1" applyFill="1" applyBorder="1" applyAlignment="1">
      <alignment horizontal="right" vertical="center" shrinkToFit="1"/>
    </xf>
    <xf numFmtId="0" fontId="5" fillId="0" borderId="17" xfId="7" applyFont="1" applyBorder="1" applyAlignment="1">
      <alignment horizontal="right" vertical="center" shrinkToFit="1"/>
    </xf>
    <xf numFmtId="0" fontId="5" fillId="4" borderId="28" xfId="7" applyFont="1" applyFill="1" applyBorder="1" applyAlignment="1">
      <alignment horizontal="right" vertical="center" shrinkToFit="1"/>
    </xf>
    <xf numFmtId="0" fontId="6" fillId="0" borderId="0" xfId="5" applyAlignment="1">
      <alignment horizontal="right" vertical="center"/>
    </xf>
    <xf numFmtId="0" fontId="6" fillId="0" borderId="0" xfId="5" applyAlignment="1">
      <alignment horizontal="lef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applyAlignment="1"/>
    <xf numFmtId="0" fontId="6" fillId="0" borderId="51" xfId="5" applyBorder="1" applyAlignment="1"/>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6" fillId="0" borderId="19" xfId="5" applyBorder="1" applyAlignment="1">
      <alignment horizontal="center" vertical="center"/>
    </xf>
    <xf numFmtId="0" fontId="6" fillId="0" borderId="0" xfId="5" applyAlignment="1">
      <alignment horizontal="center" vertical="center"/>
    </xf>
    <xf numFmtId="0" fontId="6" fillId="0" borderId="0" xfId="5" applyAlignment="1"/>
    <xf numFmtId="0" fontId="6" fillId="0" borderId="20" xfId="5" applyBorder="1" applyAlignment="1"/>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0" xfId="5" applyFont="1" applyAlignment="1">
      <alignment horizontal="center" vertical="center"/>
    </xf>
    <xf numFmtId="0" fontId="7" fillId="0" borderId="36"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7" fillId="0" borderId="7" xfId="5" applyFont="1" applyBorder="1" applyAlignment="1">
      <alignment horizontal="left" vertical="top"/>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7" fillId="0" borderId="29"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23" xfId="5" applyBorder="1" applyAlignment="1"/>
    <xf numFmtId="0" fontId="6" fillId="0" borderId="26" xfId="5" applyBorder="1" applyAlignment="1"/>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19" xfId="5" applyFont="1" applyBorder="1" applyAlignment="1">
      <alignment horizontal="center" vertical="center"/>
    </xf>
    <xf numFmtId="0" fontId="7" fillId="0" borderId="9"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7" fillId="0" borderId="25"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7" fillId="0" borderId="26" xfId="5" applyFont="1" applyBorder="1" applyAlignment="1">
      <alignment horizontal="center" vertical="center"/>
    </xf>
    <xf numFmtId="0" fontId="7" fillId="0" borderId="3" xfId="5" applyFont="1" applyBorder="1" applyAlignment="1">
      <alignment horizontal="center" vertical="center"/>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6"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5" xfId="5" applyFont="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17" xfId="5" applyFont="1" applyBorder="1" applyAlignment="1">
      <alignment horizontal="lef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17" xfId="8"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applyAlignment="1"/>
    <xf numFmtId="0" fontId="6" fillId="0" borderId="34" xfId="5" applyBorder="1" applyAlignment="1"/>
    <xf numFmtId="0" fontId="7" fillId="0" borderId="0" xfId="5" applyFont="1" applyAlignment="1">
      <alignment horizontal="left" vertical="center"/>
    </xf>
    <xf numFmtId="0" fontId="6" fillId="0" borderId="0" xfId="5" applyAlignment="1">
      <alignment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16" xfId="5" applyFont="1" applyBorder="1" applyAlignment="1">
      <alignment horizontal="left" vertical="center"/>
    </xf>
    <xf numFmtId="0" fontId="6" fillId="0" borderId="0" xfId="5" applyAlignment="1">
      <alignment horizontal="center" vertical="center" shrinkToFit="1"/>
    </xf>
    <xf numFmtId="0" fontId="6" fillId="0" borderId="17" xfId="5" applyBorder="1" applyAlignment="1">
      <alignment horizontal="left"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2" fillId="5" borderId="17" xfId="7" applyFont="1" applyFill="1" applyBorder="1" applyAlignment="1">
      <alignment vertical="center"/>
    </xf>
    <xf numFmtId="0" fontId="5" fillId="0" borderId="17" xfId="7" applyFont="1" applyBorder="1" applyAlignment="1">
      <alignment horizontal="center" vertical="center"/>
    </xf>
    <xf numFmtId="0" fontId="5" fillId="0" borderId="17" xfId="7" applyFont="1" applyBorder="1" applyAlignment="1">
      <alignment vertical="center"/>
    </xf>
    <xf numFmtId="0" fontId="2" fillId="0" borderId="17" xfId="7" applyFont="1" applyBorder="1" applyAlignment="1">
      <alignment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5" fillId="0" borderId="25" xfId="7" applyFont="1" applyBorder="1" applyAlignment="1">
      <alignment horizontal="center" vertical="center"/>
    </xf>
    <xf numFmtId="0" fontId="5" fillId="0" borderId="23" xfId="7" applyFont="1" applyBorder="1" applyAlignment="1">
      <alignment horizontal="center" vertical="center"/>
    </xf>
    <xf numFmtId="0" fontId="5" fillId="0" borderId="16" xfId="7" applyFont="1" applyBorder="1" applyAlignment="1">
      <alignment horizontal="center" vertical="center"/>
    </xf>
    <xf numFmtId="0" fontId="2" fillId="0" borderId="10" xfId="7" applyFont="1" applyBorder="1" applyAlignment="1">
      <alignment horizontal="center" vertical="center"/>
    </xf>
    <xf numFmtId="0" fontId="2" fillId="4" borderId="10" xfId="7" applyFont="1" applyFill="1" applyBorder="1" applyAlignment="1">
      <alignment horizontal="center" vertical="center"/>
    </xf>
    <xf numFmtId="0" fontId="18" fillId="6" borderId="0" xfId="0" applyFont="1" applyFill="1" applyAlignment="1">
      <alignment vertical="center"/>
    </xf>
    <xf numFmtId="49" fontId="5" fillId="0" borderId="17" xfId="7" applyNumberFormat="1" applyFont="1" applyBorder="1" applyAlignment="1">
      <alignment horizontal="center" vertical="center"/>
    </xf>
    <xf numFmtId="0" fontId="2" fillId="0" borderId="17" xfId="7" applyFont="1" applyBorder="1" applyAlignment="1">
      <alignment horizontal="center" vertical="center" wrapText="1"/>
    </xf>
    <xf numFmtId="0" fontId="2" fillId="3" borderId="17" xfId="7" applyFont="1" applyFill="1" applyBorder="1" applyAlignment="1">
      <alignment horizontal="center" vertical="center" wrapText="1"/>
    </xf>
    <xf numFmtId="0" fontId="2" fillId="5" borderId="17" xfId="7" applyFont="1" applyFill="1" applyBorder="1" applyAlignment="1">
      <alignment horizontal="center" vertical="center"/>
    </xf>
    <xf numFmtId="0" fontId="2" fillId="3" borderId="17" xfId="7" applyFont="1" applyFill="1" applyBorder="1" applyAlignment="1">
      <alignment horizontal="center" vertical="center"/>
    </xf>
    <xf numFmtId="0" fontId="5" fillId="0" borderId="16" xfId="7" applyFont="1" applyBorder="1" applyAlignment="1">
      <alignment horizontal="center" vertical="center" wrapText="1"/>
    </xf>
    <xf numFmtId="0" fontId="5" fillId="0" borderId="17" xfId="7" applyFont="1" applyBorder="1" applyAlignment="1">
      <alignment horizontal="center" vertical="center" wrapText="1"/>
    </xf>
    <xf numFmtId="0" fontId="18" fillId="6" borderId="17" xfId="0" applyFont="1" applyFill="1" applyBorder="1" applyAlignment="1">
      <alignment vertical="center"/>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5" fillId="5" borderId="17" xfId="7" applyFont="1" applyFill="1" applyBorder="1" applyAlignment="1">
      <alignment vertical="center" wrapText="1"/>
    </xf>
    <xf numFmtId="0" fontId="24" fillId="0" borderId="19" xfId="7" applyFont="1" applyBorder="1" applyAlignment="1">
      <alignment horizontal="center" vertical="center" wrapText="1"/>
    </xf>
    <xf numFmtId="0" fontId="24" fillId="0" borderId="9" xfId="7" applyFont="1" applyBorder="1" applyAlignment="1">
      <alignment horizontal="center" vertical="center" wrapText="1"/>
    </xf>
    <xf numFmtId="0" fontId="5" fillId="0" borderId="17" xfId="7" applyFont="1" applyBorder="1" applyAlignment="1">
      <alignment horizontal="left" vertical="center"/>
    </xf>
    <xf numFmtId="0" fontId="5" fillId="4" borderId="17" xfId="7" applyFont="1" applyFill="1" applyBorder="1" applyAlignment="1">
      <alignment horizontal="right" vertical="center"/>
    </xf>
    <xf numFmtId="176" fontId="5" fillId="0" borderId="17" xfId="7" applyNumberFormat="1" applyFont="1" applyBorder="1" applyAlignment="1">
      <alignment vertical="center"/>
    </xf>
    <xf numFmtId="179" fontId="5" fillId="0" borderId="17" xfId="7" applyNumberFormat="1" applyFont="1" applyBorder="1" applyAlignment="1">
      <alignment horizontal="center" vertical="center"/>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7"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27" fillId="0" borderId="17" xfId="7" applyFont="1" applyBorder="1" applyAlignment="1">
      <alignment vertical="center" wrapText="1"/>
    </xf>
    <xf numFmtId="0" fontId="27" fillId="0" borderId="17" xfId="7" applyFont="1" applyBorder="1" applyAlignment="1">
      <alignment vertical="top" wrapText="1"/>
    </xf>
    <xf numFmtId="0" fontId="27" fillId="0" borderId="39" xfId="7" applyFont="1" applyBorder="1" applyAlignment="1">
      <alignment horizontal="center" vertical="center"/>
    </xf>
    <xf numFmtId="0" fontId="27" fillId="0" borderId="22" xfId="7" applyFont="1" applyBorder="1" applyAlignment="1">
      <alignment horizontal="center" vertical="center"/>
    </xf>
    <xf numFmtId="0" fontId="27" fillId="0" borderId="39" xfId="7" applyFont="1" applyBorder="1" applyAlignment="1">
      <alignment vertical="center"/>
    </xf>
    <xf numFmtId="0" fontId="27" fillId="0" borderId="22" xfId="7" applyFont="1" applyBorder="1" applyAlignment="1">
      <alignment vertical="center"/>
    </xf>
    <xf numFmtId="0" fontId="27" fillId="0" borderId="17" xfId="7" applyFont="1" applyBorder="1" applyAlignment="1">
      <alignment horizontal="left" vertical="center" wrapText="1"/>
    </xf>
    <xf numFmtId="0" fontId="27" fillId="0" borderId="22" xfId="7" applyFont="1" applyBorder="1" applyAlignment="1">
      <alignment vertical="top" wrapText="1"/>
    </xf>
    <xf numFmtId="0" fontId="27" fillId="0" borderId="28" xfId="7" applyFont="1" applyBorder="1" applyAlignment="1">
      <alignment vertical="top" wrapText="1"/>
    </xf>
    <xf numFmtId="0" fontId="27" fillId="0" borderId="39" xfId="7" applyFont="1" applyBorder="1" applyAlignment="1">
      <alignment vertical="center" wrapText="1"/>
    </xf>
    <xf numFmtId="0" fontId="27" fillId="0" borderId="22" xfId="7" applyFont="1" applyBorder="1" applyAlignment="1">
      <alignment vertical="center" wrapText="1"/>
    </xf>
    <xf numFmtId="0" fontId="27" fillId="0" borderId="22" xfId="7" applyFont="1" applyBorder="1" applyAlignment="1">
      <alignment horizontal="left" vertical="top" wrapText="1"/>
    </xf>
    <xf numFmtId="0" fontId="27" fillId="0" borderId="28" xfId="7" applyFont="1" applyBorder="1" applyAlignment="1">
      <alignment horizontal="left" vertical="top" wrapText="1"/>
    </xf>
  </cellXfs>
  <cellStyles count="10">
    <cellStyle name="Normal 2" xfId="1"/>
    <cellStyle name="通貨 2" xfId="2"/>
    <cellStyle name="標準" xfId="0" builtinId="0"/>
    <cellStyle name="標準 2" xfId="3"/>
    <cellStyle name="標準 2 2" xfId="4"/>
    <cellStyle name="標準 3" xfId="5"/>
    <cellStyle name="標準 4" xfId="6"/>
    <cellStyle name="標準_③-２加算様式（就労）" xfId="7"/>
    <cellStyle name="標準_⑨指定申請様式（案）（多機能用総括表）" xfId="8"/>
    <cellStyle name="標準_事業者指定様式（多機能用総括表）作業ファイル"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75" style="2" customWidth="1"/>
    <col min="21" max="255" width="4.25" style="2" customWidth="1"/>
    <col min="256" max="16384" width="8.25" style="2"/>
  </cols>
  <sheetData>
    <row r="1" spans="1:20" ht="12.75" customHeight="1">
      <c r="A1" s="1" t="s">
        <v>0</v>
      </c>
    </row>
    <row r="2" spans="1:20" ht="12.75" customHeight="1">
      <c r="L2" s="31" t="s">
        <v>1</v>
      </c>
    </row>
    <row r="3" spans="1:20" ht="12.75" customHeight="1" thickBot="1">
      <c r="A3" s="138"/>
      <c r="B3" s="3"/>
      <c r="C3" s="3"/>
      <c r="D3" s="3"/>
      <c r="E3" s="3"/>
      <c r="F3" s="3"/>
      <c r="G3" s="3"/>
      <c r="H3" s="3"/>
      <c r="I3" s="139"/>
    </row>
    <row r="4" spans="1:20" ht="12.75" customHeight="1" thickBot="1">
      <c r="A4" s="138"/>
      <c r="B4" s="3"/>
      <c r="C4" s="3"/>
      <c r="D4" s="3"/>
      <c r="E4" s="3"/>
      <c r="F4" s="3"/>
      <c r="G4" s="3"/>
      <c r="H4" s="3"/>
      <c r="I4" s="139"/>
      <c r="N4" s="140" t="s">
        <v>2</v>
      </c>
      <c r="O4" s="141"/>
      <c r="P4" s="142"/>
      <c r="Q4" s="142"/>
      <c r="R4" s="142"/>
      <c r="S4" s="142"/>
      <c r="T4" s="143"/>
    </row>
    <row r="5" spans="1:20" ht="12.75" customHeight="1" thickBot="1">
      <c r="B5" s="32"/>
      <c r="C5" s="33"/>
      <c r="D5" s="33"/>
      <c r="E5" s="33"/>
      <c r="F5" s="33"/>
      <c r="G5" s="33"/>
      <c r="H5" s="33"/>
    </row>
    <row r="6" spans="1:20" ht="12.75" customHeight="1">
      <c r="A6" s="4"/>
      <c r="B6" s="144" t="s">
        <v>3</v>
      </c>
      <c r="C6" s="145"/>
      <c r="D6" s="146"/>
      <c r="E6" s="147"/>
      <c r="F6" s="147"/>
      <c r="G6" s="147"/>
      <c r="H6" s="147"/>
      <c r="I6" s="147"/>
      <c r="J6" s="147"/>
      <c r="K6" s="147"/>
      <c r="L6" s="147"/>
      <c r="M6" s="147"/>
      <c r="N6" s="147"/>
      <c r="O6" s="147"/>
      <c r="P6" s="147"/>
      <c r="Q6" s="147"/>
      <c r="R6" s="148"/>
      <c r="S6" s="148"/>
      <c r="T6" s="149"/>
    </row>
    <row r="7" spans="1:20" ht="12.75" customHeight="1">
      <c r="A7" s="5" t="s">
        <v>4</v>
      </c>
      <c r="B7" s="150" t="s">
        <v>5</v>
      </c>
      <c r="C7" s="151"/>
      <c r="D7" s="152"/>
      <c r="E7" s="153"/>
      <c r="F7" s="153"/>
      <c r="G7" s="153"/>
      <c r="H7" s="153"/>
      <c r="I7" s="153"/>
      <c r="J7" s="153"/>
      <c r="K7" s="153"/>
      <c r="L7" s="153"/>
      <c r="M7" s="153"/>
      <c r="N7" s="153"/>
      <c r="O7" s="153"/>
      <c r="P7" s="153"/>
      <c r="Q7" s="153"/>
      <c r="R7" s="154"/>
      <c r="S7" s="154"/>
      <c r="T7" s="155"/>
    </row>
    <row r="8" spans="1:20" ht="12.75" customHeight="1">
      <c r="A8" s="5"/>
      <c r="B8" s="156" t="s">
        <v>6</v>
      </c>
      <c r="C8" s="157"/>
      <c r="D8" s="6" t="s">
        <v>7</v>
      </c>
      <c r="E8" s="7"/>
      <c r="F8" s="7"/>
      <c r="G8" s="7"/>
      <c r="H8" s="7"/>
      <c r="I8" s="7"/>
      <c r="J8" s="7"/>
      <c r="K8" s="7"/>
      <c r="L8" s="7"/>
      <c r="M8" s="7"/>
      <c r="N8" s="7"/>
      <c r="O8" s="7"/>
      <c r="P8" s="7"/>
      <c r="Q8" s="7"/>
      <c r="R8" s="7"/>
      <c r="S8" s="7"/>
      <c r="T8" s="8"/>
    </row>
    <row r="9" spans="1:20" ht="12.75" customHeight="1">
      <c r="A9" s="5" t="s">
        <v>8</v>
      </c>
      <c r="B9" s="158"/>
      <c r="C9" s="159"/>
      <c r="D9" s="9"/>
      <c r="E9" s="10"/>
      <c r="F9" s="11" t="s">
        <v>9</v>
      </c>
      <c r="G9" s="12"/>
      <c r="H9" s="12"/>
      <c r="I9" s="162" t="s">
        <v>10</v>
      </c>
      <c r="J9" s="162"/>
      <c r="K9" s="10"/>
      <c r="L9" s="10"/>
      <c r="M9" s="10"/>
      <c r="N9" s="10"/>
      <c r="O9" s="10"/>
      <c r="P9" s="10"/>
      <c r="Q9" s="10"/>
      <c r="R9" s="10"/>
      <c r="S9" s="10"/>
      <c r="T9" s="13"/>
    </row>
    <row r="10" spans="1:20" ht="12.75" customHeight="1">
      <c r="A10" s="14"/>
      <c r="B10" s="160"/>
      <c r="C10" s="161"/>
      <c r="D10" s="15"/>
      <c r="E10" s="16"/>
      <c r="F10" s="16"/>
      <c r="G10" s="16"/>
      <c r="H10" s="16"/>
      <c r="I10" s="16"/>
      <c r="J10" s="16"/>
      <c r="K10" s="16"/>
      <c r="L10" s="16"/>
      <c r="M10" s="16"/>
      <c r="N10" s="16"/>
      <c r="O10" s="16"/>
      <c r="P10" s="16"/>
      <c r="Q10" s="16"/>
      <c r="R10" s="16"/>
      <c r="S10" s="16"/>
      <c r="T10" s="17"/>
    </row>
    <row r="11" spans="1:20" ht="12.75" customHeight="1">
      <c r="A11" s="18"/>
      <c r="B11" s="150" t="s">
        <v>11</v>
      </c>
      <c r="C11" s="151"/>
      <c r="D11" s="151" t="s">
        <v>12</v>
      </c>
      <c r="E11" s="151"/>
      <c r="F11" s="163"/>
      <c r="G11" s="163"/>
      <c r="H11" s="163"/>
      <c r="I11" s="163"/>
      <c r="J11" s="164"/>
      <c r="K11" s="165" t="s">
        <v>13</v>
      </c>
      <c r="L11" s="165"/>
      <c r="M11" s="152"/>
      <c r="N11" s="153"/>
      <c r="O11" s="153"/>
      <c r="P11" s="153"/>
      <c r="Q11" s="153"/>
      <c r="R11" s="154"/>
      <c r="S11" s="154"/>
      <c r="T11" s="155"/>
    </row>
    <row r="12" spans="1:20" ht="12.75" customHeight="1">
      <c r="A12" s="166" t="s">
        <v>14</v>
      </c>
      <c r="B12" s="167"/>
      <c r="C12" s="167"/>
      <c r="D12" s="167"/>
      <c r="E12" s="167"/>
      <c r="F12" s="167"/>
      <c r="G12" s="167"/>
      <c r="H12" s="167"/>
      <c r="I12" s="168"/>
      <c r="J12" s="169" t="s">
        <v>15</v>
      </c>
      <c r="K12" s="170"/>
      <c r="L12" s="170"/>
      <c r="M12" s="170"/>
      <c r="N12" s="170"/>
      <c r="O12" s="170"/>
      <c r="P12" s="170"/>
      <c r="Q12" s="170"/>
      <c r="R12" s="171"/>
      <c r="S12" s="171"/>
      <c r="T12" s="172"/>
    </row>
    <row r="13" spans="1:20" ht="13.5">
      <c r="A13" s="173" t="s">
        <v>16</v>
      </c>
      <c r="B13" s="174"/>
      <c r="C13" s="151" t="s">
        <v>3</v>
      </c>
      <c r="D13" s="169"/>
      <c r="E13" s="19"/>
      <c r="F13" s="20"/>
      <c r="G13" s="20"/>
      <c r="H13" s="20"/>
      <c r="I13" s="21"/>
      <c r="J13" s="175" t="s">
        <v>17</v>
      </c>
      <c r="K13" s="159"/>
      <c r="L13" s="177" t="s">
        <v>18</v>
      </c>
      <c r="M13" s="178"/>
      <c r="N13" s="178"/>
      <c r="O13" s="178"/>
      <c r="P13" s="178"/>
      <c r="Q13" s="178"/>
      <c r="R13" s="154"/>
      <c r="S13" s="154"/>
      <c r="T13" s="155"/>
    </row>
    <row r="14" spans="1:20" ht="20.25" customHeight="1">
      <c r="A14" s="179" t="s">
        <v>19</v>
      </c>
      <c r="B14" s="180"/>
      <c r="C14" s="151" t="s">
        <v>20</v>
      </c>
      <c r="D14" s="169"/>
      <c r="E14" s="176"/>
      <c r="F14" s="181"/>
      <c r="G14" s="181"/>
      <c r="H14" s="181"/>
      <c r="I14" s="182"/>
      <c r="J14" s="176"/>
      <c r="K14" s="160"/>
      <c r="L14" s="22"/>
      <c r="M14" s="23"/>
      <c r="N14" s="23"/>
      <c r="O14" s="23"/>
      <c r="P14" s="23"/>
      <c r="Q14" s="23"/>
      <c r="R14" s="23"/>
      <c r="S14" s="23"/>
      <c r="T14" s="24"/>
    </row>
    <row r="15" spans="1:20" ht="12.75" customHeight="1">
      <c r="A15" s="189" t="s">
        <v>21</v>
      </c>
      <c r="B15" s="156"/>
      <c r="C15" s="156"/>
      <c r="D15" s="156"/>
      <c r="E15" s="157"/>
      <c r="F15" s="151" t="s">
        <v>22</v>
      </c>
      <c r="G15" s="151"/>
      <c r="H15" s="151"/>
      <c r="I15" s="183" t="s">
        <v>23</v>
      </c>
      <c r="J15" s="167"/>
      <c r="K15" s="184"/>
      <c r="L15" s="151" t="s">
        <v>24</v>
      </c>
      <c r="M15" s="151"/>
      <c r="N15" s="151"/>
      <c r="O15" s="151" t="s">
        <v>25</v>
      </c>
      <c r="P15" s="151"/>
      <c r="Q15" s="169"/>
      <c r="R15" s="191" t="s">
        <v>26</v>
      </c>
      <c r="S15" s="191"/>
      <c r="T15" s="192"/>
    </row>
    <row r="16" spans="1:20" ht="12.75" customHeight="1">
      <c r="A16" s="190"/>
      <c r="B16" s="160"/>
      <c r="C16" s="160"/>
      <c r="D16" s="160"/>
      <c r="E16" s="161"/>
      <c r="F16" s="25" t="s">
        <v>27</v>
      </c>
      <c r="G16" s="169" t="s">
        <v>28</v>
      </c>
      <c r="H16" s="150"/>
      <c r="I16" s="26" t="s">
        <v>27</v>
      </c>
      <c r="J16" s="169" t="s">
        <v>28</v>
      </c>
      <c r="K16" s="150"/>
      <c r="L16" s="26" t="s">
        <v>27</v>
      </c>
      <c r="M16" s="169" t="s">
        <v>28</v>
      </c>
      <c r="N16" s="150"/>
      <c r="O16" s="26" t="s">
        <v>27</v>
      </c>
      <c r="P16" s="169" t="s">
        <v>28</v>
      </c>
      <c r="Q16" s="170"/>
      <c r="R16" s="26" t="s">
        <v>27</v>
      </c>
      <c r="S16" s="169" t="s">
        <v>28</v>
      </c>
      <c r="T16" s="193"/>
    </row>
    <row r="17" spans="1:20" ht="12.75" customHeight="1">
      <c r="A17" s="27"/>
      <c r="B17" s="194" t="s">
        <v>29</v>
      </c>
      <c r="C17" s="157"/>
      <c r="D17" s="183" t="s">
        <v>30</v>
      </c>
      <c r="E17" s="184"/>
      <c r="F17" s="26"/>
      <c r="G17" s="169"/>
      <c r="H17" s="150"/>
      <c r="I17" s="26"/>
      <c r="J17" s="169"/>
      <c r="K17" s="150"/>
      <c r="L17" s="26"/>
      <c r="M17" s="169"/>
      <c r="N17" s="150"/>
      <c r="O17" s="26"/>
      <c r="P17" s="169"/>
      <c r="Q17" s="170"/>
      <c r="R17" s="26"/>
      <c r="S17" s="169"/>
      <c r="T17" s="193"/>
    </row>
    <row r="18" spans="1:20" ht="12.75" customHeight="1">
      <c r="A18" s="27"/>
      <c r="B18" s="176"/>
      <c r="C18" s="161"/>
      <c r="D18" s="183" t="s">
        <v>31</v>
      </c>
      <c r="E18" s="184"/>
      <c r="F18" s="26"/>
      <c r="G18" s="169"/>
      <c r="H18" s="150"/>
      <c r="I18" s="26"/>
      <c r="J18" s="169"/>
      <c r="K18" s="150"/>
      <c r="L18" s="26"/>
      <c r="M18" s="169"/>
      <c r="N18" s="150"/>
      <c r="O18" s="26"/>
      <c r="P18" s="169"/>
      <c r="Q18" s="170"/>
      <c r="R18" s="26"/>
      <c r="S18" s="169"/>
      <c r="T18" s="193"/>
    </row>
    <row r="19" spans="1:20" ht="12.75" customHeight="1">
      <c r="A19" s="27"/>
      <c r="B19" s="183" t="s">
        <v>32</v>
      </c>
      <c r="C19" s="167"/>
      <c r="D19" s="167"/>
      <c r="E19" s="184"/>
      <c r="F19" s="169"/>
      <c r="G19" s="170"/>
      <c r="H19" s="150"/>
      <c r="I19" s="169"/>
      <c r="J19" s="170"/>
      <c r="K19" s="150"/>
      <c r="L19" s="169"/>
      <c r="M19" s="170"/>
      <c r="N19" s="150"/>
      <c r="O19" s="169"/>
      <c r="P19" s="170"/>
      <c r="Q19" s="170"/>
      <c r="R19" s="169"/>
      <c r="S19" s="170"/>
      <c r="T19" s="193"/>
    </row>
    <row r="20" spans="1:20" ht="12.75" customHeight="1">
      <c r="A20" s="27"/>
      <c r="B20" s="183" t="s">
        <v>33</v>
      </c>
      <c r="C20" s="167"/>
      <c r="D20" s="167"/>
      <c r="E20" s="184"/>
      <c r="F20" s="185"/>
      <c r="G20" s="186"/>
      <c r="H20" s="187"/>
      <c r="I20" s="185"/>
      <c r="J20" s="186"/>
      <c r="K20" s="187"/>
      <c r="L20" s="185"/>
      <c r="M20" s="186"/>
      <c r="N20" s="187"/>
      <c r="O20" s="185"/>
      <c r="P20" s="186"/>
      <c r="Q20" s="186"/>
      <c r="R20" s="185"/>
      <c r="S20" s="186"/>
      <c r="T20" s="188"/>
    </row>
    <row r="21" spans="1:20" ht="12.75" customHeight="1">
      <c r="A21" s="27"/>
      <c r="B21" s="156"/>
      <c r="C21" s="156"/>
      <c r="D21" s="156"/>
      <c r="E21" s="157"/>
      <c r="F21" s="151" t="s">
        <v>34</v>
      </c>
      <c r="G21" s="151"/>
      <c r="H21" s="151"/>
      <c r="I21" s="169" t="s">
        <v>35</v>
      </c>
      <c r="J21" s="170"/>
      <c r="K21" s="150"/>
      <c r="L21" s="183" t="s">
        <v>36</v>
      </c>
      <c r="M21" s="167"/>
      <c r="N21" s="184"/>
      <c r="O21" s="169" t="s">
        <v>37</v>
      </c>
      <c r="P21" s="170"/>
      <c r="Q21" s="170"/>
      <c r="R21" s="34"/>
      <c r="T21" s="35"/>
    </row>
    <row r="22" spans="1:20" ht="12.75" customHeight="1">
      <c r="A22" s="27"/>
      <c r="B22" s="160"/>
      <c r="C22" s="160"/>
      <c r="D22" s="160"/>
      <c r="E22" s="161"/>
      <c r="F22" s="25" t="s">
        <v>27</v>
      </c>
      <c r="G22" s="169" t="s">
        <v>28</v>
      </c>
      <c r="H22" s="150"/>
      <c r="I22" s="26" t="s">
        <v>27</v>
      </c>
      <c r="J22" s="169" t="s">
        <v>28</v>
      </c>
      <c r="K22" s="150"/>
      <c r="L22" s="26" t="s">
        <v>27</v>
      </c>
      <c r="M22" s="169" t="s">
        <v>28</v>
      </c>
      <c r="N22" s="150"/>
      <c r="O22" s="26" t="s">
        <v>27</v>
      </c>
      <c r="P22" s="169" t="s">
        <v>28</v>
      </c>
      <c r="Q22" s="170"/>
      <c r="R22" s="34"/>
      <c r="T22" s="35"/>
    </row>
    <row r="23" spans="1:20" ht="12.75" customHeight="1">
      <c r="A23" s="27"/>
      <c r="B23" s="194" t="s">
        <v>29</v>
      </c>
      <c r="C23" s="157"/>
      <c r="D23" s="183" t="s">
        <v>30</v>
      </c>
      <c r="E23" s="184"/>
      <c r="F23" s="26"/>
      <c r="G23" s="169"/>
      <c r="H23" s="150"/>
      <c r="I23" s="26"/>
      <c r="J23" s="169"/>
      <c r="K23" s="150"/>
      <c r="L23" s="26"/>
      <c r="M23" s="169"/>
      <c r="N23" s="150"/>
      <c r="O23" s="26"/>
      <c r="P23" s="169"/>
      <c r="Q23" s="170"/>
      <c r="R23" s="34"/>
      <c r="T23" s="35"/>
    </row>
    <row r="24" spans="1:20" ht="12.75" customHeight="1">
      <c r="A24" s="27"/>
      <c r="B24" s="176"/>
      <c r="C24" s="161"/>
      <c r="D24" s="183" t="s">
        <v>31</v>
      </c>
      <c r="E24" s="184"/>
      <c r="F24" s="26"/>
      <c r="G24" s="169"/>
      <c r="H24" s="150"/>
      <c r="I24" s="26"/>
      <c r="J24" s="169"/>
      <c r="K24" s="150"/>
      <c r="L24" s="26"/>
      <c r="M24" s="169"/>
      <c r="N24" s="150"/>
      <c r="O24" s="26"/>
      <c r="P24" s="169"/>
      <c r="Q24" s="170"/>
      <c r="R24" s="34"/>
      <c r="T24" s="35"/>
    </row>
    <row r="25" spans="1:20" ht="12.75" customHeight="1">
      <c r="A25" s="27"/>
      <c r="B25" s="183" t="s">
        <v>32</v>
      </c>
      <c r="C25" s="167"/>
      <c r="D25" s="167"/>
      <c r="E25" s="184"/>
      <c r="F25" s="169"/>
      <c r="G25" s="170"/>
      <c r="H25" s="150"/>
      <c r="I25" s="169"/>
      <c r="J25" s="170"/>
      <c r="K25" s="150"/>
      <c r="L25" s="169"/>
      <c r="M25" s="170"/>
      <c r="N25" s="150"/>
      <c r="O25" s="151"/>
      <c r="P25" s="151"/>
      <c r="Q25" s="169"/>
      <c r="R25" s="34"/>
      <c r="T25" s="35"/>
    </row>
    <row r="26" spans="1:20" ht="12.75" customHeight="1">
      <c r="A26" s="27"/>
      <c r="B26" s="183" t="s">
        <v>33</v>
      </c>
      <c r="C26" s="167"/>
      <c r="D26" s="167"/>
      <c r="E26" s="184"/>
      <c r="F26" s="195"/>
      <c r="G26" s="196"/>
      <c r="H26" s="197"/>
      <c r="I26" s="195"/>
      <c r="J26" s="196"/>
      <c r="K26" s="197"/>
      <c r="L26" s="195"/>
      <c r="M26" s="196"/>
      <c r="N26" s="197"/>
      <c r="O26" s="198"/>
      <c r="P26" s="198"/>
      <c r="Q26" s="195"/>
      <c r="R26" s="34"/>
      <c r="T26" s="35"/>
    </row>
    <row r="27" spans="1:20" s="37" customFormat="1" ht="13.5" customHeight="1">
      <c r="A27" s="36"/>
      <c r="B27" s="199" t="s">
        <v>38</v>
      </c>
      <c r="C27" s="200"/>
      <c r="D27" s="200"/>
      <c r="E27" s="201"/>
      <c r="F27" s="207" t="s">
        <v>39</v>
      </c>
      <c r="G27" s="208"/>
      <c r="H27" s="208"/>
      <c r="I27" s="208"/>
      <c r="J27" s="208"/>
      <c r="K27" s="208"/>
      <c r="L27" s="208"/>
      <c r="M27" s="208"/>
      <c r="N27" s="208"/>
      <c r="O27" s="208"/>
      <c r="P27" s="208"/>
      <c r="Q27" s="208"/>
      <c r="R27" s="208"/>
      <c r="S27" s="208"/>
      <c r="T27" s="209"/>
    </row>
    <row r="28" spans="1:20" s="37" customFormat="1" ht="13.5" customHeight="1">
      <c r="A28" s="36"/>
      <c r="B28" s="202"/>
      <c r="C28" s="154"/>
      <c r="D28" s="154"/>
      <c r="E28" s="203"/>
      <c r="F28" s="38" t="s">
        <v>40</v>
      </c>
      <c r="G28" s="39"/>
      <c r="H28" s="39"/>
      <c r="I28" s="210" t="s">
        <v>41</v>
      </c>
      <c r="J28" s="210"/>
      <c r="K28" s="210"/>
      <c r="L28" s="210"/>
      <c r="M28" s="210" t="s">
        <v>42</v>
      </c>
      <c r="N28" s="210"/>
      <c r="O28" s="210"/>
      <c r="P28" s="210"/>
      <c r="Q28" s="210" t="s">
        <v>43</v>
      </c>
      <c r="R28" s="210"/>
      <c r="S28" s="210"/>
      <c r="T28" s="211"/>
    </row>
    <row r="29" spans="1:20" s="37" customFormat="1" ht="13.5" customHeight="1">
      <c r="A29" s="36"/>
      <c r="B29" s="202"/>
      <c r="C29" s="154"/>
      <c r="D29" s="154"/>
      <c r="E29" s="203"/>
      <c r="F29" s="38" t="s">
        <v>44</v>
      </c>
      <c r="G29" s="39"/>
      <c r="H29" s="39"/>
      <c r="I29" s="207"/>
      <c r="J29" s="212"/>
      <c r="K29" s="212"/>
      <c r="L29" s="213"/>
      <c r="M29" s="207"/>
      <c r="N29" s="212"/>
      <c r="O29" s="212"/>
      <c r="P29" s="213"/>
      <c r="Q29" s="207"/>
      <c r="R29" s="171"/>
      <c r="S29" s="171"/>
      <c r="T29" s="172"/>
    </row>
    <row r="30" spans="1:20" s="37" customFormat="1" ht="13.5" customHeight="1">
      <c r="A30" s="36"/>
      <c r="B30" s="202"/>
      <c r="C30" s="154"/>
      <c r="D30" s="154"/>
      <c r="E30" s="203"/>
      <c r="F30" s="38" t="s">
        <v>45</v>
      </c>
      <c r="G30" s="39"/>
      <c r="H30" s="39"/>
      <c r="I30" s="207"/>
      <c r="J30" s="212"/>
      <c r="K30" s="212"/>
      <c r="L30" s="213"/>
      <c r="M30" s="207"/>
      <c r="N30" s="212"/>
      <c r="O30" s="212"/>
      <c r="P30" s="213"/>
      <c r="Q30" s="207"/>
      <c r="R30" s="171"/>
      <c r="S30" s="171"/>
      <c r="T30" s="172"/>
    </row>
    <row r="31" spans="1:20" s="37" customFormat="1" ht="13.5" customHeight="1">
      <c r="A31" s="40"/>
      <c r="B31" s="204"/>
      <c r="C31" s="205"/>
      <c r="D31" s="205"/>
      <c r="E31" s="206"/>
      <c r="F31" s="38" t="s">
        <v>46</v>
      </c>
      <c r="G31" s="39"/>
      <c r="H31" s="39"/>
      <c r="I31" s="207"/>
      <c r="J31" s="212"/>
      <c r="K31" s="212"/>
      <c r="L31" s="213"/>
      <c r="M31" s="207"/>
      <c r="N31" s="212"/>
      <c r="O31" s="212"/>
      <c r="P31" s="213"/>
      <c r="Q31" s="207"/>
      <c r="R31" s="171"/>
      <c r="S31" s="171"/>
      <c r="T31" s="172"/>
    </row>
    <row r="32" spans="1:20" ht="12.75" customHeight="1">
      <c r="A32" s="214" t="s">
        <v>47</v>
      </c>
      <c r="B32" s="151"/>
      <c r="C32" s="151"/>
      <c r="D32" s="151"/>
      <c r="E32" s="151"/>
      <c r="F32" s="169"/>
      <c r="G32" s="170"/>
      <c r="H32" s="170"/>
      <c r="I32" s="170"/>
      <c r="J32" s="170"/>
      <c r="K32" s="170"/>
      <c r="L32" s="170"/>
      <c r="M32" s="170"/>
      <c r="N32" s="170"/>
      <c r="O32" s="170"/>
      <c r="P32" s="170"/>
      <c r="Q32" s="170"/>
      <c r="R32" s="215"/>
      <c r="S32" s="215"/>
      <c r="T32" s="216"/>
    </row>
    <row r="33" spans="1:21" ht="12.75" customHeight="1">
      <c r="A33" s="214"/>
      <c r="B33" s="217" t="s">
        <v>48</v>
      </c>
      <c r="C33" s="217"/>
      <c r="D33" s="217"/>
      <c r="E33" s="217"/>
      <c r="F33" s="218" t="s">
        <v>49</v>
      </c>
      <c r="G33" s="219"/>
      <c r="H33" s="219"/>
      <c r="I33" s="219"/>
      <c r="J33" s="219"/>
      <c r="K33" s="219"/>
      <c r="L33" s="219"/>
      <c r="M33" s="219"/>
      <c r="N33" s="219"/>
      <c r="O33" s="219"/>
      <c r="P33" s="219"/>
      <c r="Q33" s="219"/>
      <c r="R33" s="215"/>
      <c r="S33" s="215"/>
      <c r="T33" s="216"/>
    </row>
    <row r="34" spans="1:21" ht="12.75" customHeight="1">
      <c r="A34" s="214"/>
      <c r="B34" s="217" t="s">
        <v>50</v>
      </c>
      <c r="C34" s="217"/>
      <c r="D34" s="217"/>
      <c r="E34" s="217"/>
      <c r="F34" s="218" t="s">
        <v>51</v>
      </c>
      <c r="G34" s="219"/>
      <c r="H34" s="219"/>
      <c r="I34" s="219"/>
      <c r="J34" s="219"/>
      <c r="K34" s="219"/>
      <c r="L34" s="219"/>
      <c r="M34" s="219"/>
      <c r="N34" s="219"/>
      <c r="O34" s="219"/>
      <c r="P34" s="219"/>
      <c r="Q34" s="219"/>
      <c r="R34" s="215"/>
      <c r="S34" s="215"/>
      <c r="T34" s="216"/>
    </row>
    <row r="35" spans="1:21" ht="12.75" customHeight="1">
      <c r="A35" s="214"/>
      <c r="B35" s="220" t="s">
        <v>52</v>
      </c>
      <c r="C35" s="221"/>
      <c r="D35" s="221"/>
      <c r="E35" s="222"/>
      <c r="F35" s="228" t="s">
        <v>53</v>
      </c>
      <c r="G35" s="229"/>
      <c r="H35" s="230" t="s">
        <v>54</v>
      </c>
      <c r="I35" s="230"/>
      <c r="J35" s="230"/>
      <c r="K35" s="230"/>
      <c r="L35" s="230"/>
      <c r="M35" s="230"/>
      <c r="N35" s="230"/>
      <c r="O35" s="230"/>
      <c r="P35" s="230"/>
      <c r="Q35" s="231"/>
      <c r="R35" s="41"/>
      <c r="S35" s="42"/>
      <c r="T35" s="43"/>
    </row>
    <row r="36" spans="1:21" ht="12.75" customHeight="1">
      <c r="A36" s="214"/>
      <c r="B36" s="223"/>
      <c r="C36" s="139"/>
      <c r="D36" s="139"/>
      <c r="E36" s="224"/>
      <c r="F36" s="228"/>
      <c r="G36" s="229"/>
      <c r="H36" s="232" t="s">
        <v>55</v>
      </c>
      <c r="I36" s="232"/>
      <c r="J36" s="232" t="s">
        <v>56</v>
      </c>
      <c r="K36" s="232"/>
      <c r="L36" s="232" t="s">
        <v>57</v>
      </c>
      <c r="M36" s="232"/>
      <c r="N36" s="232" t="s">
        <v>58</v>
      </c>
      <c r="O36" s="232"/>
      <c r="P36" s="232" t="s">
        <v>59</v>
      </c>
      <c r="Q36" s="233"/>
      <c r="R36" s="34"/>
      <c r="T36" s="35"/>
    </row>
    <row r="37" spans="1:21" ht="12.75" customHeight="1">
      <c r="A37" s="214"/>
      <c r="B37" s="223"/>
      <c r="C37" s="139"/>
      <c r="D37" s="139"/>
      <c r="E37" s="224"/>
      <c r="F37" s="234"/>
      <c r="G37" s="234"/>
      <c r="H37" s="234"/>
      <c r="I37" s="234"/>
      <c r="J37" s="234"/>
      <c r="K37" s="234"/>
      <c r="L37" s="234"/>
      <c r="M37" s="234"/>
      <c r="N37" s="234"/>
      <c r="O37" s="234"/>
      <c r="P37" s="234"/>
      <c r="Q37" s="241"/>
      <c r="R37" s="34"/>
      <c r="T37" s="35"/>
    </row>
    <row r="38" spans="1:21" ht="12.75" customHeight="1">
      <c r="A38" s="214"/>
      <c r="B38" s="223"/>
      <c r="C38" s="139"/>
      <c r="D38" s="139"/>
      <c r="E38" s="224"/>
      <c r="F38" s="234" t="s">
        <v>60</v>
      </c>
      <c r="G38" s="234"/>
      <c r="H38" s="234" t="s">
        <v>61</v>
      </c>
      <c r="I38" s="241"/>
      <c r="J38" s="242" t="s">
        <v>62</v>
      </c>
      <c r="K38" s="242"/>
      <c r="L38" s="44"/>
      <c r="M38" s="44"/>
      <c r="N38" s="44"/>
      <c r="O38" s="44"/>
      <c r="P38" s="44"/>
      <c r="Q38" s="44"/>
      <c r="R38" s="45"/>
      <c r="S38" s="45"/>
      <c r="T38" s="46"/>
      <c r="U38" s="45"/>
    </row>
    <row r="39" spans="1:21" ht="12.75" customHeight="1">
      <c r="A39" s="214"/>
      <c r="B39" s="223"/>
      <c r="C39" s="139"/>
      <c r="D39" s="139"/>
      <c r="E39" s="224"/>
      <c r="F39" s="234"/>
      <c r="G39" s="234"/>
      <c r="H39" s="234"/>
      <c r="I39" s="241"/>
      <c r="J39" s="242"/>
      <c r="K39" s="242"/>
      <c r="L39" s="45"/>
      <c r="M39" s="45"/>
      <c r="N39" s="45"/>
      <c r="O39" s="45"/>
      <c r="P39" s="45"/>
      <c r="Q39" s="45"/>
      <c r="R39" s="45"/>
      <c r="S39" s="45"/>
      <c r="T39" s="46"/>
      <c r="U39" s="45"/>
    </row>
    <row r="40" spans="1:21" ht="12.75" customHeight="1">
      <c r="A40" s="214"/>
      <c r="B40" s="225"/>
      <c r="C40" s="226"/>
      <c r="D40" s="226"/>
      <c r="E40" s="227"/>
      <c r="F40" s="241"/>
      <c r="G40" s="243"/>
      <c r="H40" s="241"/>
      <c r="I40" s="244"/>
      <c r="J40" s="234"/>
      <c r="K40" s="234"/>
      <c r="L40" s="47"/>
      <c r="M40" s="47"/>
      <c r="N40" s="47"/>
      <c r="O40" s="47"/>
      <c r="P40" s="47"/>
      <c r="Q40" s="47"/>
      <c r="R40" s="47"/>
      <c r="S40" s="47"/>
      <c r="T40" s="48"/>
      <c r="U40" s="45"/>
    </row>
    <row r="41" spans="1:21" ht="12.75" customHeight="1">
      <c r="A41" s="214"/>
      <c r="B41" s="218" t="s">
        <v>63</v>
      </c>
      <c r="C41" s="219"/>
      <c r="D41" s="219"/>
      <c r="E41" s="245"/>
      <c r="F41" s="169" t="s">
        <v>64</v>
      </c>
      <c r="G41" s="170"/>
      <c r="H41" s="170"/>
      <c r="I41" s="170"/>
      <c r="J41" s="170"/>
      <c r="K41" s="170"/>
      <c r="L41" s="170"/>
      <c r="M41" s="170"/>
      <c r="N41" s="170"/>
      <c r="O41" s="170"/>
      <c r="P41" s="170"/>
      <c r="Q41" s="170"/>
      <c r="R41" s="215"/>
      <c r="S41" s="215"/>
      <c r="T41" s="216"/>
    </row>
    <row r="42" spans="1:21" ht="12.75" customHeight="1">
      <c r="A42" s="214"/>
      <c r="B42" s="217" t="s">
        <v>65</v>
      </c>
      <c r="C42" s="217"/>
      <c r="D42" s="217"/>
      <c r="E42" s="217"/>
      <c r="F42" s="185"/>
      <c r="G42" s="186"/>
      <c r="H42" s="186"/>
      <c r="I42" s="186"/>
      <c r="J42" s="186"/>
      <c r="K42" s="186"/>
      <c r="L42" s="186"/>
      <c r="M42" s="186"/>
      <c r="N42" s="186"/>
      <c r="O42" s="186"/>
      <c r="P42" s="186"/>
      <c r="Q42" s="186"/>
      <c r="R42" s="215"/>
      <c r="S42" s="215"/>
      <c r="T42" s="216"/>
    </row>
    <row r="43" spans="1:21" ht="12.75" customHeight="1">
      <c r="A43" s="214"/>
      <c r="B43" s="218" t="s">
        <v>66</v>
      </c>
      <c r="C43" s="219"/>
      <c r="D43" s="219"/>
      <c r="E43" s="245"/>
      <c r="F43" s="169" t="s">
        <v>67</v>
      </c>
      <c r="G43" s="170"/>
      <c r="H43" s="170"/>
      <c r="I43" s="170"/>
      <c r="J43" s="170"/>
      <c r="K43" s="170"/>
      <c r="L43" s="170"/>
      <c r="M43" s="170"/>
      <c r="N43" s="170"/>
      <c r="O43" s="170"/>
      <c r="P43" s="170"/>
      <c r="Q43" s="170"/>
      <c r="R43" s="215"/>
      <c r="S43" s="215"/>
      <c r="T43" s="216"/>
    </row>
    <row r="44" spans="1:21" ht="12.75" customHeight="1">
      <c r="A44" s="214"/>
      <c r="B44" s="217" t="s">
        <v>68</v>
      </c>
      <c r="C44" s="217"/>
      <c r="D44" s="217"/>
      <c r="E44" s="217"/>
      <c r="F44" s="169"/>
      <c r="G44" s="170"/>
      <c r="H44" s="170"/>
      <c r="I44" s="170"/>
      <c r="J44" s="170"/>
      <c r="K44" s="170"/>
      <c r="L44" s="170"/>
      <c r="M44" s="170"/>
      <c r="N44" s="170"/>
      <c r="O44" s="170"/>
      <c r="P44" s="170"/>
      <c r="Q44" s="170"/>
      <c r="R44" s="215"/>
      <c r="S44" s="215"/>
      <c r="T44" s="216"/>
    </row>
    <row r="45" spans="1:21" ht="12.75" customHeight="1">
      <c r="A45" s="214"/>
      <c r="B45" s="217"/>
      <c r="C45" s="217"/>
      <c r="D45" s="217"/>
      <c r="E45" s="217"/>
      <c r="F45" s="169"/>
      <c r="G45" s="170"/>
      <c r="H45" s="170"/>
      <c r="I45" s="170"/>
      <c r="J45" s="170"/>
      <c r="K45" s="170"/>
      <c r="L45" s="170"/>
      <c r="M45" s="170"/>
      <c r="N45" s="170"/>
      <c r="O45" s="170"/>
      <c r="P45" s="170"/>
      <c r="Q45" s="170"/>
      <c r="R45" s="215"/>
      <c r="S45" s="215"/>
      <c r="T45" s="216"/>
    </row>
    <row r="46" spans="1:21" ht="12.75" customHeight="1">
      <c r="A46" s="214"/>
      <c r="B46" s="217" t="s">
        <v>69</v>
      </c>
      <c r="C46" s="217"/>
      <c r="D46" s="217"/>
      <c r="E46" s="217"/>
      <c r="F46" s="169"/>
      <c r="G46" s="170"/>
      <c r="H46" s="170"/>
      <c r="I46" s="170"/>
      <c r="J46" s="170"/>
      <c r="K46" s="170"/>
      <c r="L46" s="170"/>
      <c r="M46" s="170"/>
      <c r="N46" s="170"/>
      <c r="O46" s="170"/>
      <c r="P46" s="170"/>
      <c r="Q46" s="170"/>
      <c r="R46" s="215"/>
      <c r="S46" s="215"/>
      <c r="T46" s="216"/>
    </row>
    <row r="47" spans="1:21" ht="12.75" customHeight="1">
      <c r="A47" s="214"/>
      <c r="B47" s="217" t="s">
        <v>70</v>
      </c>
      <c r="C47" s="217"/>
      <c r="D47" s="217"/>
      <c r="E47" s="217"/>
      <c r="F47" s="176" t="s">
        <v>71</v>
      </c>
      <c r="G47" s="160"/>
      <c r="H47" s="160"/>
      <c r="I47" s="161"/>
      <c r="J47" s="176" t="s">
        <v>72</v>
      </c>
      <c r="K47" s="160"/>
      <c r="L47" s="160"/>
      <c r="M47" s="161"/>
      <c r="N47" s="169"/>
      <c r="O47" s="208"/>
      <c r="P47" s="208"/>
      <c r="Q47" s="208"/>
      <c r="R47" s="171"/>
      <c r="S47" s="171"/>
      <c r="T47" s="172"/>
    </row>
    <row r="48" spans="1:21" ht="12.75" customHeight="1">
      <c r="A48" s="214"/>
      <c r="B48" s="247"/>
      <c r="C48" s="247"/>
      <c r="D48" s="247"/>
      <c r="E48" s="247"/>
      <c r="F48" s="169" t="s">
        <v>73</v>
      </c>
      <c r="G48" s="170"/>
      <c r="H48" s="170"/>
      <c r="I48" s="150"/>
      <c r="J48" s="248" t="s">
        <v>74</v>
      </c>
      <c r="K48" s="249"/>
      <c r="L48" s="49"/>
      <c r="M48" s="50"/>
      <c r="N48" s="51" t="s">
        <v>75</v>
      </c>
      <c r="O48" s="175"/>
      <c r="P48" s="153"/>
      <c r="Q48" s="153"/>
      <c r="R48" s="154"/>
      <c r="S48" s="154"/>
      <c r="T48" s="35"/>
    </row>
    <row r="49" spans="1:20" ht="12.75" customHeight="1">
      <c r="A49" s="214"/>
      <c r="B49" s="247"/>
      <c r="C49" s="247"/>
      <c r="D49" s="247"/>
      <c r="E49" s="247"/>
      <c r="F49" s="169" t="s">
        <v>76</v>
      </c>
      <c r="G49" s="170"/>
      <c r="H49" s="170"/>
      <c r="I49" s="150"/>
      <c r="J49" s="169"/>
      <c r="K49" s="208"/>
      <c r="L49" s="208"/>
      <c r="M49" s="208"/>
      <c r="N49" s="208"/>
      <c r="O49" s="208"/>
      <c r="P49" s="208"/>
      <c r="Q49" s="208"/>
      <c r="R49" s="171"/>
      <c r="S49" s="171"/>
      <c r="T49" s="172"/>
    </row>
    <row r="50" spans="1:20" ht="12.75" customHeight="1">
      <c r="A50" s="250" t="s">
        <v>77</v>
      </c>
      <c r="B50" s="208"/>
      <c r="C50" s="208"/>
      <c r="D50" s="208"/>
      <c r="E50" s="251"/>
      <c r="F50" s="169" t="s">
        <v>78</v>
      </c>
      <c r="G50" s="150"/>
      <c r="H50" s="52"/>
      <c r="I50" s="52"/>
      <c r="J50" s="53"/>
      <c r="K50" s="54"/>
      <c r="L50" s="252" t="s">
        <v>79</v>
      </c>
      <c r="M50" s="252"/>
      <c r="N50" s="252"/>
      <c r="O50" s="55"/>
      <c r="P50" s="56"/>
      <c r="Q50" s="56"/>
      <c r="R50" s="56"/>
      <c r="S50" s="56"/>
      <c r="T50" s="57"/>
    </row>
    <row r="51" spans="1:20" ht="26.25" customHeight="1">
      <c r="A51" s="253" t="s">
        <v>80</v>
      </c>
      <c r="B51" s="215"/>
      <c r="C51" s="215"/>
      <c r="D51" s="215"/>
      <c r="E51" s="254"/>
      <c r="F51" s="169"/>
      <c r="G51" s="170"/>
      <c r="H51" s="170"/>
      <c r="I51" s="170"/>
      <c r="J51" s="170"/>
      <c r="K51" s="170"/>
      <c r="L51" s="170"/>
      <c r="M51" s="170"/>
      <c r="N51" s="170"/>
      <c r="O51" s="170"/>
      <c r="P51" s="170"/>
      <c r="Q51" s="170"/>
      <c r="R51" s="215"/>
      <c r="S51" s="215"/>
      <c r="T51" s="216"/>
    </row>
    <row r="52" spans="1:20" ht="39" customHeight="1" thickBot="1">
      <c r="A52" s="255" t="s">
        <v>81</v>
      </c>
      <c r="B52" s="256"/>
      <c r="C52" s="256"/>
      <c r="D52" s="256"/>
      <c r="E52" s="256"/>
      <c r="F52" s="235" t="s">
        <v>82</v>
      </c>
      <c r="G52" s="236"/>
      <c r="H52" s="236"/>
      <c r="I52" s="236"/>
      <c r="J52" s="236"/>
      <c r="K52" s="236"/>
      <c r="L52" s="236"/>
      <c r="M52" s="236"/>
      <c r="N52" s="236"/>
      <c r="O52" s="236"/>
      <c r="P52" s="236"/>
      <c r="Q52" s="236"/>
      <c r="R52" s="237"/>
      <c r="S52" s="237"/>
      <c r="T52" s="238"/>
    </row>
    <row r="53" spans="1:20" ht="12.75" customHeight="1">
      <c r="A53" s="29" t="s">
        <v>83</v>
      </c>
    </row>
    <row r="54" spans="1:20" ht="12.75" customHeight="1">
      <c r="A54" s="239" t="s">
        <v>84</v>
      </c>
      <c r="B54" s="240"/>
      <c r="C54" s="240"/>
      <c r="D54" s="240"/>
      <c r="E54" s="240"/>
      <c r="F54" s="240"/>
      <c r="G54" s="240"/>
      <c r="H54" s="240"/>
      <c r="I54" s="240"/>
      <c r="J54" s="240"/>
      <c r="K54" s="240"/>
      <c r="L54" s="240"/>
      <c r="M54" s="240"/>
      <c r="N54" s="240"/>
      <c r="O54" s="240"/>
      <c r="P54" s="240"/>
      <c r="Q54" s="240"/>
      <c r="R54" s="240"/>
      <c r="S54" s="240"/>
      <c r="T54" s="240"/>
    </row>
    <row r="55" spans="1:20" ht="12.75" customHeight="1">
      <c r="A55" s="239" t="s">
        <v>85</v>
      </c>
      <c r="B55" s="240"/>
      <c r="C55" s="240"/>
      <c r="D55" s="240"/>
      <c r="E55" s="240"/>
      <c r="F55" s="240"/>
      <c r="G55" s="240"/>
      <c r="H55" s="240"/>
      <c r="I55" s="240"/>
      <c r="J55" s="240"/>
      <c r="K55" s="240"/>
      <c r="L55" s="240"/>
      <c r="M55" s="240"/>
      <c r="N55" s="240"/>
      <c r="O55" s="240"/>
      <c r="P55" s="240"/>
      <c r="Q55" s="240"/>
      <c r="R55" s="240"/>
      <c r="S55" s="240"/>
      <c r="T55" s="240"/>
    </row>
    <row r="56" spans="1:20" ht="12.75" customHeight="1">
      <c r="A56" s="239" t="s">
        <v>86</v>
      </c>
      <c r="B56" s="240"/>
      <c r="C56" s="240"/>
      <c r="D56" s="240"/>
      <c r="E56" s="240"/>
      <c r="F56" s="240"/>
      <c r="G56" s="240"/>
      <c r="H56" s="240"/>
      <c r="I56" s="240"/>
      <c r="J56" s="240"/>
      <c r="K56" s="240"/>
      <c r="L56" s="240"/>
      <c r="M56" s="240"/>
      <c r="N56" s="240"/>
      <c r="O56" s="240"/>
      <c r="P56" s="240"/>
      <c r="Q56" s="240"/>
      <c r="R56" s="240"/>
      <c r="S56" s="240"/>
      <c r="T56" s="240"/>
    </row>
    <row r="57" spans="1:20" s="30" customFormat="1" ht="13.5" customHeight="1">
      <c r="A57" s="239" t="s">
        <v>87</v>
      </c>
      <c r="B57" s="239"/>
      <c r="C57" s="239"/>
      <c r="D57" s="239"/>
      <c r="E57" s="239"/>
      <c r="F57" s="239"/>
      <c r="G57" s="239"/>
      <c r="H57" s="239"/>
      <c r="I57" s="239"/>
      <c r="J57" s="239"/>
      <c r="K57" s="239"/>
      <c r="L57" s="239"/>
      <c r="M57" s="239"/>
      <c r="N57" s="239"/>
      <c r="O57" s="239"/>
      <c r="P57" s="239"/>
      <c r="Q57" s="239"/>
    </row>
    <row r="58" spans="1:20" ht="12.75" customHeight="1">
      <c r="A58" s="239" t="s">
        <v>88</v>
      </c>
      <c r="B58" s="240"/>
      <c r="C58" s="240"/>
      <c r="D58" s="240"/>
      <c r="E58" s="240"/>
      <c r="F58" s="240"/>
      <c r="G58" s="240"/>
      <c r="H58" s="240"/>
      <c r="I58" s="240"/>
      <c r="J58" s="240"/>
      <c r="K58" s="240"/>
      <c r="L58" s="240"/>
      <c r="M58" s="240"/>
      <c r="N58" s="240"/>
      <c r="O58" s="240"/>
      <c r="P58" s="240"/>
      <c r="Q58" s="240"/>
      <c r="R58" s="240"/>
      <c r="S58" s="240"/>
      <c r="T58" s="240"/>
    </row>
    <row r="59" spans="1:20" ht="12.75" customHeight="1">
      <c r="A59" s="239" t="s">
        <v>89</v>
      </c>
      <c r="B59" s="240"/>
      <c r="C59" s="240"/>
      <c r="D59" s="240"/>
      <c r="E59" s="240"/>
      <c r="F59" s="240"/>
      <c r="G59" s="240"/>
      <c r="H59" s="240"/>
      <c r="I59" s="240"/>
      <c r="J59" s="240"/>
      <c r="K59" s="240"/>
      <c r="L59" s="240"/>
      <c r="M59" s="240"/>
      <c r="N59" s="240"/>
      <c r="O59" s="240"/>
      <c r="P59" s="240"/>
      <c r="Q59" s="240"/>
      <c r="R59" s="240"/>
      <c r="S59" s="240"/>
      <c r="T59" s="240"/>
    </row>
    <row r="60" spans="1:20" ht="12.75" customHeight="1">
      <c r="A60" s="239" t="s">
        <v>90</v>
      </c>
      <c r="B60" s="240"/>
      <c r="C60" s="240"/>
      <c r="D60" s="240"/>
      <c r="E60" s="240"/>
      <c r="F60" s="240"/>
      <c r="G60" s="240"/>
      <c r="H60" s="240"/>
      <c r="I60" s="240"/>
      <c r="J60" s="240"/>
      <c r="K60" s="240"/>
      <c r="L60" s="240"/>
      <c r="M60" s="240"/>
      <c r="N60" s="240"/>
      <c r="O60" s="240"/>
      <c r="P60" s="240"/>
      <c r="Q60" s="240"/>
      <c r="R60" s="240"/>
      <c r="S60" s="240"/>
      <c r="T60" s="240"/>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246"/>
      <c r="B62" s="246"/>
      <c r="C62" s="246"/>
    </row>
    <row r="63" spans="1:20" ht="12.75" customHeight="1">
      <c r="A63" s="246"/>
      <c r="B63" s="246"/>
      <c r="C63" s="246"/>
    </row>
    <row r="64" spans="1:20" ht="12.75" customHeight="1">
      <c r="A64" s="246"/>
      <c r="B64" s="246"/>
      <c r="C64" s="246"/>
    </row>
    <row r="65" spans="1:3" ht="12.75" customHeight="1">
      <c r="A65" s="246"/>
      <c r="B65" s="246"/>
      <c r="C65" s="246"/>
    </row>
    <row r="66" spans="1:3" ht="12.75" customHeight="1">
      <c r="A66" s="246"/>
      <c r="B66" s="246"/>
      <c r="C66" s="246"/>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AN64"/>
  <sheetViews>
    <sheetView showGridLines="0" view="pageBreakPreview" zoomScaleNormal="100" zoomScaleSheetLayoutView="100" workbookViewId="0"/>
  </sheetViews>
  <sheetFormatPr defaultColWidth="8.25" defaultRowHeight="21" customHeight="1"/>
  <cols>
    <col min="1" max="1" width="2.625" style="59" customWidth="1"/>
    <col min="2" max="2" width="15" style="61" customWidth="1"/>
    <col min="3" max="5" width="6.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18"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72" t="s">
        <v>93</v>
      </c>
      <c r="AL1" s="272"/>
      <c r="AM1" s="272"/>
      <c r="AN1" s="272"/>
    </row>
    <row r="2" spans="1:40" ht="18" customHeight="1">
      <c r="A2" s="62"/>
      <c r="B2" s="63"/>
      <c r="C2" s="63"/>
      <c r="D2" s="63"/>
      <c r="E2" s="63"/>
      <c r="F2" s="63"/>
      <c r="G2" s="63"/>
      <c r="H2" s="63"/>
      <c r="I2" s="63"/>
      <c r="J2" s="63"/>
      <c r="K2" s="63"/>
      <c r="L2" s="63"/>
      <c r="M2" s="268">
        <v>2024</v>
      </c>
      <c r="N2" s="268"/>
      <c r="O2" s="268"/>
      <c r="P2" s="268"/>
      <c r="Q2" s="267" t="s">
        <v>94</v>
      </c>
      <c r="R2" s="267"/>
      <c r="S2" s="268">
        <v>5</v>
      </c>
      <c r="T2" s="268"/>
      <c r="U2" s="267" t="s">
        <v>95</v>
      </c>
      <c r="V2" s="267"/>
      <c r="W2" s="63"/>
      <c r="X2" s="63"/>
      <c r="Y2" s="63"/>
      <c r="Z2" s="62"/>
      <c r="AA2" s="62"/>
      <c r="AC2" s="81"/>
      <c r="AD2" s="63"/>
      <c r="AE2" s="63"/>
      <c r="AF2" s="63"/>
      <c r="AG2" s="63"/>
      <c r="AH2" s="63"/>
      <c r="AI2" s="81" t="s">
        <v>96</v>
      </c>
      <c r="AJ2" s="81"/>
      <c r="AK2" s="273"/>
      <c r="AL2" s="273"/>
      <c r="AM2" s="273"/>
      <c r="AN2" s="273"/>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74"/>
      <c r="AL3" s="274"/>
      <c r="AM3" s="274"/>
      <c r="AN3" s="274"/>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74"/>
      <c r="AL4" s="274"/>
      <c r="AM4" s="274"/>
      <c r="AN4" s="274"/>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69"/>
      <c r="AI5" s="269"/>
      <c r="AJ5" s="269"/>
      <c r="AK5" s="88" t="s">
        <v>100</v>
      </c>
      <c r="AL5" s="90"/>
      <c r="AM5" s="88" t="s">
        <v>101</v>
      </c>
      <c r="AN5" s="62"/>
    </row>
    <row r="6" spans="1:40" ht="9.9499999999999993"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60" t="s">
        <v>102</v>
      </c>
      <c r="B7" s="258" t="s">
        <v>103</v>
      </c>
      <c r="C7" s="261" t="s">
        <v>104</v>
      </c>
      <c r="D7" s="258" t="s">
        <v>105</v>
      </c>
      <c r="E7" s="264" t="s">
        <v>106</v>
      </c>
      <c r="F7" s="270" t="s">
        <v>107</v>
      </c>
      <c r="G7" s="270"/>
      <c r="H7" s="270"/>
      <c r="I7" s="270"/>
      <c r="J7" s="270"/>
      <c r="K7" s="270"/>
      <c r="L7" s="270"/>
      <c r="M7" s="270"/>
      <c r="N7" s="270"/>
      <c r="O7" s="270"/>
      <c r="P7" s="270"/>
      <c r="Q7" s="270"/>
      <c r="R7" s="270"/>
      <c r="S7" s="270"/>
      <c r="T7" s="270"/>
      <c r="U7" s="270"/>
      <c r="V7" s="270"/>
      <c r="W7" s="270"/>
      <c r="X7" s="270"/>
      <c r="Y7" s="270"/>
      <c r="Z7" s="270"/>
      <c r="AA7" s="270"/>
      <c r="AB7" s="270"/>
      <c r="AC7" s="270"/>
      <c r="AD7" s="270"/>
      <c r="AE7" s="270"/>
      <c r="AF7" s="270"/>
      <c r="AG7" s="270"/>
      <c r="AH7" s="270"/>
      <c r="AI7" s="270"/>
      <c r="AJ7" s="270"/>
      <c r="AK7" s="275" t="s">
        <v>108</v>
      </c>
      <c r="AL7" s="276" t="s">
        <v>109</v>
      </c>
      <c r="AM7" s="271" t="s">
        <v>110</v>
      </c>
      <c r="AN7" s="271"/>
    </row>
    <row r="8" spans="1:40" ht="15" customHeight="1">
      <c r="A8" s="260"/>
      <c r="B8" s="258"/>
      <c r="C8" s="262"/>
      <c r="D8" s="258"/>
      <c r="E8" s="264"/>
      <c r="F8" s="258" t="s">
        <v>111</v>
      </c>
      <c r="G8" s="258"/>
      <c r="H8" s="258"/>
      <c r="I8" s="258"/>
      <c r="J8" s="258"/>
      <c r="K8" s="258"/>
      <c r="L8" s="258"/>
      <c r="M8" s="258" t="s">
        <v>112</v>
      </c>
      <c r="N8" s="258"/>
      <c r="O8" s="258"/>
      <c r="P8" s="258"/>
      <c r="Q8" s="258"/>
      <c r="R8" s="258"/>
      <c r="S8" s="258"/>
      <c r="T8" s="258" t="s">
        <v>113</v>
      </c>
      <c r="U8" s="258"/>
      <c r="V8" s="258"/>
      <c r="W8" s="258"/>
      <c r="X8" s="258"/>
      <c r="Y8" s="258"/>
      <c r="Z8" s="258"/>
      <c r="AA8" s="258" t="s">
        <v>114</v>
      </c>
      <c r="AB8" s="258"/>
      <c r="AC8" s="258"/>
      <c r="AD8" s="258"/>
      <c r="AE8" s="258"/>
      <c r="AF8" s="258"/>
      <c r="AG8" s="258"/>
      <c r="AH8" s="258" t="s">
        <v>115</v>
      </c>
      <c r="AI8" s="258"/>
      <c r="AJ8" s="258"/>
      <c r="AK8" s="275"/>
      <c r="AL8" s="276"/>
      <c r="AM8" s="271"/>
      <c r="AN8" s="271"/>
    </row>
    <row r="9" spans="1:40" ht="15" customHeight="1">
      <c r="A9" s="260"/>
      <c r="B9" s="258"/>
      <c r="C9" s="262"/>
      <c r="D9" s="258"/>
      <c r="E9" s="264"/>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75"/>
      <c r="AL9" s="276"/>
      <c r="AM9" s="271"/>
      <c r="AN9" s="271"/>
    </row>
    <row r="10" spans="1:40" ht="15" customHeight="1">
      <c r="A10" s="260"/>
      <c r="B10" s="258"/>
      <c r="C10" s="263"/>
      <c r="D10" s="258"/>
      <c r="E10" s="264"/>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75"/>
      <c r="AL10" s="276"/>
      <c r="AM10" s="271"/>
      <c r="AN10" s="271"/>
    </row>
    <row r="11" spans="1:40" ht="18" customHeight="1">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57"/>
      <c r="AN11" s="257"/>
    </row>
    <row r="12" spans="1:40" ht="18" customHeight="1">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57"/>
      <c r="AN12" s="257"/>
    </row>
    <row r="13" spans="1:40" ht="18" customHeight="1">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57"/>
      <c r="AN13" s="257"/>
    </row>
    <row r="14" spans="1:40" ht="18" customHeight="1">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57"/>
      <c r="AN14" s="257"/>
    </row>
    <row r="15" spans="1:40" ht="18" customHeight="1">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57"/>
      <c r="AN15" s="257"/>
    </row>
    <row r="16" spans="1:40" ht="18" customHeight="1">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57"/>
      <c r="AN16" s="257"/>
    </row>
    <row r="17" spans="1:40" ht="18" customHeight="1">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57"/>
      <c r="AN17" s="257"/>
    </row>
    <row r="18" spans="1:40" ht="18" customHeight="1">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57"/>
      <c r="AN18" s="257"/>
    </row>
    <row r="19" spans="1:40" ht="18" customHeight="1">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57"/>
      <c r="AN19" s="257"/>
    </row>
    <row r="20" spans="1:40" ht="18" customHeight="1">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257"/>
      <c r="AN20" s="257"/>
    </row>
    <row r="21" spans="1:40" ht="18" customHeight="1">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257"/>
      <c r="AN21" s="257"/>
    </row>
    <row r="22" spans="1:40" ht="18" customHeight="1">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257"/>
      <c r="AN22" s="257"/>
    </row>
    <row r="23" spans="1:40" ht="18" customHeight="1">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257"/>
      <c r="AN23" s="257"/>
    </row>
    <row r="24" spans="1:40" ht="18" customHeight="1">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257"/>
      <c r="AN24" s="257"/>
    </row>
    <row r="25" spans="1:40" ht="18" customHeight="1">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257"/>
      <c r="AN25" s="257"/>
    </row>
    <row r="26" spans="1:40" ht="18" customHeight="1">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257"/>
      <c r="AN26" s="257"/>
    </row>
    <row r="27" spans="1:40" ht="18" customHeight="1">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257"/>
      <c r="AN27" s="257"/>
    </row>
    <row r="28" spans="1:40" ht="18" customHeight="1">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257"/>
      <c r="AN28" s="257"/>
    </row>
    <row r="29" spans="1:40" ht="18" customHeight="1">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257"/>
      <c r="AN29" s="257"/>
    </row>
    <row r="30" spans="1:40" ht="18" customHeight="1">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57"/>
      <c r="AN30" s="257"/>
    </row>
    <row r="31" spans="1:40" ht="18" customHeight="1">
      <c r="A31" s="264" t="s">
        <v>116</v>
      </c>
      <c r="B31" s="265"/>
      <c r="C31" s="265"/>
      <c r="D31" s="265"/>
      <c r="E31" s="265"/>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260"/>
      <c r="AN31" s="260"/>
    </row>
    <row r="32" spans="1:40" ht="18" customHeight="1">
      <c r="A32" s="265" t="s">
        <v>117</v>
      </c>
      <c r="B32" s="265"/>
      <c r="C32" s="265"/>
      <c r="D32" s="265"/>
      <c r="E32" s="26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60"/>
      <c r="AN32" s="260"/>
    </row>
    <row r="33" spans="1:39"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c r="A34" s="60" t="s">
        <v>118</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c r="A35" s="60" t="s">
        <v>119</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c r="A36" s="60" t="s">
        <v>120</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c r="A37" s="60" t="s">
        <v>121</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c r="A38" s="60" t="s">
        <v>122</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c r="A39" s="60" t="s">
        <v>123</v>
      </c>
      <c r="B39" s="94"/>
      <c r="C39" s="60"/>
      <c r="D39" s="60"/>
      <c r="E39" s="60"/>
      <c r="F39" s="60"/>
      <c r="G39" s="60"/>
    </row>
    <row r="40" spans="1:39" ht="15" customHeight="1">
      <c r="A40" s="60" t="s">
        <v>124</v>
      </c>
      <c r="B40" s="94"/>
      <c r="C40" s="60"/>
      <c r="D40" s="60"/>
      <c r="E40" s="60"/>
      <c r="F40" s="60"/>
      <c r="G40" s="60"/>
    </row>
    <row r="41" spans="1:39" ht="15" customHeight="1">
      <c r="A41" s="60"/>
      <c r="B41" s="75" t="s">
        <v>125</v>
      </c>
      <c r="C41" s="258" t="s">
        <v>126</v>
      </c>
      <c r="D41" s="258"/>
      <c r="E41" s="258"/>
      <c r="F41" s="60"/>
      <c r="G41" s="60"/>
    </row>
    <row r="42" spans="1:39" ht="15" customHeight="1">
      <c r="A42" s="60"/>
      <c r="B42" s="97" t="s">
        <v>127</v>
      </c>
      <c r="C42" s="259" t="s">
        <v>128</v>
      </c>
      <c r="D42" s="259"/>
      <c r="E42" s="259"/>
      <c r="F42" s="60"/>
      <c r="G42" s="60"/>
    </row>
    <row r="43" spans="1:39" ht="15" customHeight="1">
      <c r="A43" s="60"/>
      <c r="B43" s="97" t="s">
        <v>129</v>
      </c>
      <c r="C43" s="259" t="s">
        <v>130</v>
      </c>
      <c r="D43" s="259"/>
      <c r="E43" s="259"/>
      <c r="F43" s="60"/>
      <c r="G43" s="60"/>
    </row>
    <row r="44" spans="1:39" ht="15" customHeight="1">
      <c r="A44" s="60"/>
      <c r="B44" s="97" t="s">
        <v>131</v>
      </c>
      <c r="C44" s="259" t="s">
        <v>132</v>
      </c>
      <c r="D44" s="259"/>
      <c r="E44" s="259"/>
      <c r="F44" s="60"/>
      <c r="G44" s="60"/>
    </row>
    <row r="45" spans="1:39" ht="15" customHeight="1">
      <c r="A45" s="60"/>
      <c r="B45" s="97" t="s">
        <v>133</v>
      </c>
      <c r="C45" s="259" t="s">
        <v>134</v>
      </c>
      <c r="D45" s="259"/>
      <c r="E45" s="259"/>
      <c r="F45" s="60"/>
      <c r="G45" s="60"/>
    </row>
    <row r="46" spans="1:39" ht="15" customHeight="1">
      <c r="A46" s="60"/>
      <c r="B46" s="60" t="s">
        <v>135</v>
      </c>
      <c r="C46" s="60"/>
      <c r="D46" s="60"/>
      <c r="E46" s="60"/>
      <c r="F46" s="60"/>
      <c r="G46" s="60"/>
    </row>
    <row r="47" spans="1:39" ht="15" customHeight="1">
      <c r="A47" s="60"/>
      <c r="B47" s="60" t="s">
        <v>136</v>
      </c>
      <c r="C47" s="60"/>
      <c r="D47" s="60"/>
      <c r="E47" s="60"/>
      <c r="F47" s="60"/>
      <c r="G47" s="60"/>
    </row>
    <row r="48" spans="1:39" ht="15" customHeight="1">
      <c r="A48" s="60"/>
      <c r="B48" s="60" t="s">
        <v>137</v>
      </c>
      <c r="C48" s="60"/>
      <c r="D48" s="60"/>
      <c r="E48" s="60"/>
      <c r="F48" s="60"/>
      <c r="G48" s="60"/>
    </row>
    <row r="49" spans="1:7" ht="15" customHeight="1">
      <c r="A49" s="60" t="s">
        <v>138</v>
      </c>
      <c r="B49" s="94"/>
      <c r="C49" s="60"/>
      <c r="D49" s="60"/>
      <c r="E49" s="60"/>
      <c r="F49" s="60"/>
      <c r="G49" s="60"/>
    </row>
    <row r="50" spans="1:7" ht="15" customHeight="1">
      <c r="A50" s="60" t="s">
        <v>139</v>
      </c>
      <c r="B50" s="94"/>
      <c r="C50" s="60"/>
      <c r="D50" s="60"/>
      <c r="E50" s="60"/>
      <c r="F50" s="60"/>
      <c r="G50" s="60"/>
    </row>
    <row r="51" spans="1:7" ht="15" customHeight="1">
      <c r="A51" s="60" t="s">
        <v>140</v>
      </c>
      <c r="B51" s="94"/>
      <c r="C51" s="60"/>
      <c r="D51" s="60"/>
      <c r="E51" s="60"/>
      <c r="F51" s="60"/>
      <c r="G51" s="60"/>
    </row>
    <row r="52" spans="1:7" ht="15" customHeight="1">
      <c r="A52" s="60" t="s">
        <v>141</v>
      </c>
      <c r="B52" s="94"/>
      <c r="C52" s="60"/>
      <c r="D52" s="60"/>
      <c r="E52" s="60"/>
      <c r="F52" s="60"/>
      <c r="G52" s="60"/>
    </row>
    <row r="53" spans="1:7" ht="15" customHeight="1">
      <c r="A53" s="60" t="s">
        <v>142</v>
      </c>
      <c r="B53" s="94"/>
      <c r="C53" s="60"/>
      <c r="D53" s="60"/>
      <c r="E53" s="60"/>
      <c r="F53" s="60"/>
      <c r="G53" s="60"/>
    </row>
    <row r="54" spans="1:7" ht="15" customHeight="1">
      <c r="A54" s="60" t="s">
        <v>143</v>
      </c>
      <c r="B54" s="94"/>
      <c r="C54" s="60"/>
      <c r="D54" s="60"/>
      <c r="E54" s="60"/>
      <c r="F54" s="60"/>
      <c r="G54" s="60"/>
    </row>
    <row r="55" spans="1:7" ht="15" customHeight="1">
      <c r="A55" s="60"/>
      <c r="B55" s="60" t="s">
        <v>144</v>
      </c>
      <c r="C55" s="60"/>
      <c r="D55" s="60"/>
      <c r="E55" s="60"/>
      <c r="F55" s="60"/>
      <c r="G55" s="60"/>
    </row>
    <row r="56" spans="1:7" ht="15" customHeight="1">
      <c r="A56" s="60"/>
      <c r="B56" s="60" t="s">
        <v>145</v>
      </c>
      <c r="C56" s="60"/>
      <c r="D56" s="60"/>
      <c r="E56" s="60"/>
      <c r="F56" s="60"/>
      <c r="G56" s="60"/>
    </row>
    <row r="57" spans="1:7" ht="15" customHeight="1">
      <c r="A57" s="60" t="s">
        <v>146</v>
      </c>
      <c r="B57" s="94"/>
      <c r="C57" s="60"/>
      <c r="D57" s="60"/>
      <c r="E57" s="60"/>
      <c r="F57" s="60"/>
      <c r="G57" s="60"/>
    </row>
    <row r="58" spans="1:7" ht="15" customHeight="1">
      <c r="A58" s="60" t="s">
        <v>147</v>
      </c>
      <c r="B58" s="94"/>
      <c r="C58" s="60"/>
      <c r="D58" s="60"/>
      <c r="E58" s="60"/>
      <c r="F58" s="60"/>
      <c r="G58" s="60"/>
    </row>
    <row r="59" spans="1:7" ht="15" customHeight="1">
      <c r="A59" s="60" t="s">
        <v>148</v>
      </c>
      <c r="B59" s="94"/>
      <c r="C59" s="60"/>
      <c r="D59" s="60"/>
      <c r="E59" s="60"/>
      <c r="F59" s="60"/>
      <c r="G59" s="60"/>
    </row>
    <row r="60" spans="1:7" ht="15" customHeight="1">
      <c r="A60" s="60" t="s">
        <v>149</v>
      </c>
      <c r="B60" s="94"/>
      <c r="C60" s="60"/>
      <c r="D60" s="60"/>
      <c r="E60" s="60"/>
      <c r="F60" s="60"/>
      <c r="G60" s="60"/>
    </row>
    <row r="61" spans="1:7" ht="15" customHeight="1">
      <c r="A61" s="60" t="s">
        <v>150</v>
      </c>
      <c r="B61" s="94"/>
      <c r="C61" s="60"/>
      <c r="D61" s="60"/>
      <c r="E61" s="60"/>
      <c r="F61" s="60"/>
      <c r="G61" s="60"/>
    </row>
    <row r="62" spans="1:7" ht="15" customHeight="1">
      <c r="A62" s="60" t="s">
        <v>151</v>
      </c>
      <c r="B62" s="94"/>
      <c r="C62" s="60"/>
      <c r="D62" s="60"/>
      <c r="E62" s="60"/>
      <c r="F62" s="60"/>
      <c r="G62" s="60"/>
    </row>
    <row r="63" spans="1:7" ht="15" customHeight="1">
      <c r="A63" s="60" t="s">
        <v>152</v>
      </c>
      <c r="B63" s="94"/>
      <c r="C63" s="60"/>
      <c r="D63" s="60"/>
      <c r="E63" s="60"/>
      <c r="F63" s="60"/>
      <c r="G63" s="60"/>
    </row>
    <row r="64" spans="1:7" ht="15" customHeight="1">
      <c r="A64" s="60" t="s">
        <v>153</v>
      </c>
      <c r="B64" s="94"/>
      <c r="C64" s="60"/>
      <c r="D64" s="60"/>
      <c r="E64" s="60"/>
      <c r="F64" s="60"/>
      <c r="G64" s="60"/>
    </row>
  </sheetData>
  <mergeCells count="51">
    <mergeCell ref="AM7:AN10"/>
    <mergeCell ref="AK1:AN1"/>
    <mergeCell ref="AK2:AN2"/>
    <mergeCell ref="AK3:AN3"/>
    <mergeCell ref="AK4:AN4"/>
    <mergeCell ref="AK7:AK10"/>
    <mergeCell ref="AL7:AL10"/>
    <mergeCell ref="F8:L8"/>
    <mergeCell ref="M8:S8"/>
    <mergeCell ref="T8:Z8"/>
    <mergeCell ref="AA8:AG8"/>
    <mergeCell ref="AH8:AJ8"/>
    <mergeCell ref="U2:V2"/>
    <mergeCell ref="S2:T2"/>
    <mergeCell ref="M2:P2"/>
    <mergeCell ref="AH5:AJ5"/>
    <mergeCell ref="F7:AJ7"/>
    <mergeCell ref="Q2:R2"/>
    <mergeCell ref="B7:B10"/>
    <mergeCell ref="C7:C10"/>
    <mergeCell ref="A7:A10"/>
    <mergeCell ref="A31:E31"/>
    <mergeCell ref="A32:E32"/>
    <mergeCell ref="E7:E10"/>
    <mergeCell ref="D7:D10"/>
    <mergeCell ref="AM18:AN18"/>
    <mergeCell ref="AM19:AN19"/>
    <mergeCell ref="AM20:AN20"/>
    <mergeCell ref="AM11:AN11"/>
    <mergeCell ref="AM12:AN12"/>
    <mergeCell ref="AM13:AN13"/>
    <mergeCell ref="AM14:AN14"/>
    <mergeCell ref="AM15:AN15"/>
    <mergeCell ref="AM16:AN16"/>
    <mergeCell ref="AM17:AN17"/>
    <mergeCell ref="AM31:AN32"/>
    <mergeCell ref="AM26:AN26"/>
    <mergeCell ref="AM27:AN27"/>
    <mergeCell ref="AM28:AN28"/>
    <mergeCell ref="AM29:AN29"/>
    <mergeCell ref="AM30:AN30"/>
    <mergeCell ref="C41:E41"/>
    <mergeCell ref="C42:E42"/>
    <mergeCell ref="C43:E43"/>
    <mergeCell ref="C44:E44"/>
    <mergeCell ref="C45:E45"/>
    <mergeCell ref="AM21:AN21"/>
    <mergeCell ref="AM22:AN22"/>
    <mergeCell ref="AM23:AN23"/>
    <mergeCell ref="AM24:AN24"/>
    <mergeCell ref="AM25:AN25"/>
  </mergeCells>
  <phoneticPr fontId="8"/>
  <dataValidations count="3">
    <dataValidation type="list" allowBlank="1" showInputMessage="1" showErrorMessage="1" sqref="C11:C30">
      <formula1>"A,B,C,D"</formula1>
    </dataValidation>
    <dataValidation type="list" allowBlank="1" showInputMessage="1" showErrorMessage="1" sqref="AK3:AN3">
      <formula1>"４週,歴月"</formula1>
    </dataValidation>
    <dataValidation type="list" allowBlank="1" showInputMessage="1" showErrorMessage="1" sqref="AK4:AN4">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oddHeader>
  </headerFooter>
  <rowBreaks count="1" manualBreakCount="1">
    <brk id="33" max="39"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sheetPr>
  <dimension ref="A1:AW76"/>
  <sheetViews>
    <sheetView showGridLines="0" view="pageBreakPreview" zoomScaleNormal="100" zoomScaleSheetLayoutView="100" workbookViewId="0">
      <selection activeCell="AL31" sqref="AL31"/>
    </sheetView>
  </sheetViews>
  <sheetFormatPr defaultColWidth="8.25" defaultRowHeight="21" customHeight="1"/>
  <cols>
    <col min="1" max="1" width="2.625" style="59" customWidth="1"/>
    <col min="2" max="2" width="12.125" style="61" customWidth="1"/>
    <col min="3" max="3" width="6.625" style="59" customWidth="1"/>
    <col min="4" max="4" width="15.5" style="59" bestFit="1" customWidth="1"/>
    <col min="5" max="5" width="9" style="59" bestFit="1" customWidth="1"/>
    <col min="6" max="36" width="2.625" style="59" customWidth="1"/>
    <col min="37" max="37" width="6.625" style="59" customWidth="1"/>
    <col min="38" max="39" width="7.625" style="59" customWidth="1"/>
    <col min="40" max="40" width="5.625" style="59" customWidth="1"/>
    <col min="41" max="41" width="8.25" style="60" customWidth="1"/>
    <col min="42" max="42" width="6" style="60" customWidth="1"/>
    <col min="43" max="43" width="3" style="60" bestFit="1" customWidth="1"/>
    <col min="44" max="47" width="8.25" style="60"/>
    <col min="48" max="16384" width="8.25" style="59"/>
  </cols>
  <sheetData>
    <row r="1" spans="1:49" ht="20.100000000000001"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72" t="s">
        <v>198</v>
      </c>
      <c r="AL1" s="272"/>
      <c r="AM1" s="272"/>
      <c r="AN1" s="272"/>
    </row>
    <row r="2" spans="1:49" ht="18" customHeight="1">
      <c r="A2" s="62"/>
      <c r="B2" s="63"/>
      <c r="C2" s="63"/>
      <c r="D2" s="63"/>
      <c r="E2" s="63"/>
      <c r="F2" s="63"/>
      <c r="G2" s="63"/>
      <c r="H2" s="63"/>
      <c r="I2" s="63"/>
      <c r="J2" s="63"/>
      <c r="K2" s="63"/>
      <c r="L2" s="63"/>
      <c r="M2" s="268">
        <v>2026</v>
      </c>
      <c r="N2" s="268"/>
      <c r="O2" s="268"/>
      <c r="P2" s="268"/>
      <c r="Q2" s="267" t="s">
        <v>94</v>
      </c>
      <c r="R2" s="267"/>
      <c r="S2" s="268">
        <v>4</v>
      </c>
      <c r="T2" s="268"/>
      <c r="U2" s="267" t="s">
        <v>95</v>
      </c>
      <c r="V2" s="267"/>
      <c r="W2" s="63"/>
      <c r="X2" s="63"/>
      <c r="Y2" s="63"/>
      <c r="Z2" s="62"/>
      <c r="AA2" s="62"/>
      <c r="AC2" s="81"/>
      <c r="AD2" s="63"/>
      <c r="AE2" s="63"/>
      <c r="AF2" s="63"/>
      <c r="AG2" s="63"/>
      <c r="AH2" s="63"/>
      <c r="AI2" s="81" t="s">
        <v>96</v>
      </c>
      <c r="AJ2" s="81"/>
      <c r="AK2" s="273" t="s">
        <v>249</v>
      </c>
      <c r="AL2" s="273"/>
      <c r="AM2" s="273"/>
      <c r="AN2" s="273"/>
    </row>
    <row r="3" spans="1:49"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74" t="s">
        <v>154</v>
      </c>
      <c r="AL3" s="274"/>
      <c r="AM3" s="274"/>
      <c r="AN3" s="274"/>
    </row>
    <row r="4" spans="1:49"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74" t="s">
        <v>250</v>
      </c>
      <c r="AL4" s="274"/>
      <c r="AM4" s="274"/>
      <c r="AN4" s="274"/>
    </row>
    <row r="5" spans="1:49"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77">
        <v>40</v>
      </c>
      <c r="AI5" s="277"/>
      <c r="AJ5" s="277"/>
      <c r="AK5" s="88" t="s">
        <v>100</v>
      </c>
      <c r="AL5" s="99">
        <v>160</v>
      </c>
      <c r="AM5" s="88" t="s">
        <v>101</v>
      </c>
      <c r="AN5" s="62"/>
    </row>
    <row r="6" spans="1:49" ht="9.9499999999999993" customHeight="1">
      <c r="A6" s="62"/>
      <c r="B6" s="111"/>
      <c r="C6" s="111"/>
      <c r="D6" s="111"/>
      <c r="E6" s="111"/>
      <c r="F6" s="111"/>
      <c r="G6" s="111"/>
      <c r="H6" s="111"/>
      <c r="I6" s="111"/>
      <c r="J6" s="111"/>
      <c r="K6" s="111"/>
      <c r="L6" s="111"/>
      <c r="M6" s="111"/>
      <c r="N6" s="111"/>
      <c r="O6" s="111"/>
      <c r="P6" s="111"/>
      <c r="Q6" s="111"/>
      <c r="R6" s="111"/>
      <c r="S6" s="111"/>
      <c r="T6" s="111"/>
      <c r="U6" s="111"/>
      <c r="V6" s="111"/>
      <c r="W6" s="111"/>
      <c r="X6" s="63"/>
      <c r="Y6" s="63"/>
      <c r="Z6" s="63"/>
      <c r="AA6" s="63"/>
      <c r="AB6" s="63"/>
      <c r="AC6" s="63"/>
      <c r="AD6" s="63"/>
      <c r="AE6" s="63"/>
      <c r="AF6" s="63"/>
      <c r="AG6" s="63"/>
      <c r="AH6" s="63"/>
      <c r="AI6" s="63"/>
      <c r="AJ6" s="63"/>
      <c r="AK6" s="63"/>
      <c r="AL6" s="63"/>
      <c r="AM6" s="62"/>
      <c r="AN6" s="62"/>
    </row>
    <row r="7" spans="1:49" ht="15" customHeight="1">
      <c r="A7" s="260" t="s">
        <v>102</v>
      </c>
      <c r="B7" s="278" t="s">
        <v>103</v>
      </c>
      <c r="C7" s="261" t="s">
        <v>104</v>
      </c>
      <c r="D7" s="258" t="s">
        <v>105</v>
      </c>
      <c r="E7" s="264" t="s">
        <v>106</v>
      </c>
      <c r="F7" s="270" t="s">
        <v>107</v>
      </c>
      <c r="G7" s="270"/>
      <c r="H7" s="270"/>
      <c r="I7" s="270"/>
      <c r="J7" s="270"/>
      <c r="K7" s="270"/>
      <c r="L7" s="270"/>
      <c r="M7" s="270"/>
      <c r="N7" s="270"/>
      <c r="O7" s="270"/>
      <c r="P7" s="270"/>
      <c r="Q7" s="270"/>
      <c r="R7" s="270"/>
      <c r="S7" s="270"/>
      <c r="T7" s="270"/>
      <c r="U7" s="270"/>
      <c r="V7" s="270"/>
      <c r="W7" s="270"/>
      <c r="X7" s="270"/>
      <c r="Y7" s="270"/>
      <c r="Z7" s="270"/>
      <c r="AA7" s="270"/>
      <c r="AB7" s="270"/>
      <c r="AC7" s="270"/>
      <c r="AD7" s="270"/>
      <c r="AE7" s="270"/>
      <c r="AF7" s="270"/>
      <c r="AG7" s="270"/>
      <c r="AH7" s="270"/>
      <c r="AI7" s="270"/>
      <c r="AJ7" s="270"/>
      <c r="AK7" s="275" t="s">
        <v>108</v>
      </c>
      <c r="AL7" s="276" t="s">
        <v>109</v>
      </c>
      <c r="AM7" s="271" t="s">
        <v>110</v>
      </c>
      <c r="AN7" s="271"/>
    </row>
    <row r="8" spans="1:49" ht="15" customHeight="1">
      <c r="A8" s="260"/>
      <c r="B8" s="279"/>
      <c r="C8" s="262"/>
      <c r="D8" s="258"/>
      <c r="E8" s="264"/>
      <c r="F8" s="258" t="s">
        <v>111</v>
      </c>
      <c r="G8" s="258"/>
      <c r="H8" s="258"/>
      <c r="I8" s="258"/>
      <c r="J8" s="258"/>
      <c r="K8" s="258"/>
      <c r="L8" s="258"/>
      <c r="M8" s="258" t="s">
        <v>112</v>
      </c>
      <c r="N8" s="258"/>
      <c r="O8" s="258"/>
      <c r="P8" s="258"/>
      <c r="Q8" s="258"/>
      <c r="R8" s="258"/>
      <c r="S8" s="258"/>
      <c r="T8" s="258" t="s">
        <v>113</v>
      </c>
      <c r="U8" s="258"/>
      <c r="V8" s="258"/>
      <c r="W8" s="258"/>
      <c r="X8" s="258"/>
      <c r="Y8" s="258"/>
      <c r="Z8" s="258"/>
      <c r="AA8" s="258" t="s">
        <v>114</v>
      </c>
      <c r="AB8" s="258"/>
      <c r="AC8" s="258"/>
      <c r="AD8" s="258"/>
      <c r="AE8" s="258"/>
      <c r="AF8" s="258"/>
      <c r="AG8" s="258"/>
      <c r="AH8" s="258" t="s">
        <v>115</v>
      </c>
      <c r="AI8" s="258"/>
      <c r="AJ8" s="258"/>
      <c r="AK8" s="275"/>
      <c r="AL8" s="276"/>
      <c r="AM8" s="271"/>
      <c r="AN8" s="271"/>
    </row>
    <row r="9" spans="1:49" ht="15" customHeight="1">
      <c r="A9" s="260"/>
      <c r="B9" s="281" t="s">
        <v>155</v>
      </c>
      <c r="C9" s="262"/>
      <c r="D9" s="258"/>
      <c r="E9" s="264"/>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275"/>
      <c r="AL9" s="276"/>
      <c r="AM9" s="271"/>
      <c r="AN9" s="271"/>
      <c r="AP9" s="124" t="s">
        <v>258</v>
      </c>
      <c r="AQ9" s="124"/>
      <c r="AR9" s="124"/>
      <c r="AS9" s="124"/>
      <c r="AT9" s="124"/>
      <c r="AU9" s="124"/>
      <c r="AV9" s="125"/>
      <c r="AW9" s="125"/>
    </row>
    <row r="10" spans="1:49" ht="15" customHeight="1">
      <c r="A10" s="260"/>
      <c r="B10" s="282"/>
      <c r="C10" s="263"/>
      <c r="D10" s="258"/>
      <c r="E10" s="264"/>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275"/>
      <c r="AL10" s="276"/>
      <c r="AM10" s="271"/>
      <c r="AN10" s="271"/>
      <c r="AP10" s="299" t="s">
        <v>256</v>
      </c>
      <c r="AQ10" s="297" t="s">
        <v>259</v>
      </c>
      <c r="AR10" s="295" t="s">
        <v>262</v>
      </c>
      <c r="AS10" s="295"/>
      <c r="AT10" s="295"/>
      <c r="AU10" s="295"/>
      <c r="AV10" s="295"/>
      <c r="AW10" s="295"/>
    </row>
    <row r="11" spans="1:49" ht="18" customHeight="1">
      <c r="A11" s="74">
        <v>1</v>
      </c>
      <c r="B11" s="117" t="s">
        <v>156</v>
      </c>
      <c r="C11" s="118" t="s">
        <v>129</v>
      </c>
      <c r="D11" s="119" t="s">
        <v>245</v>
      </c>
      <c r="E11" s="120" t="s">
        <v>248</v>
      </c>
      <c r="F11" s="121">
        <v>8</v>
      </c>
      <c r="G11" s="121">
        <v>8</v>
      </c>
      <c r="H11" s="121">
        <v>8</v>
      </c>
      <c r="I11" s="121"/>
      <c r="J11" s="121"/>
      <c r="K11" s="121">
        <v>8</v>
      </c>
      <c r="L11" s="121">
        <v>8</v>
      </c>
      <c r="M11" s="121">
        <v>8</v>
      </c>
      <c r="N11" s="121">
        <v>8</v>
      </c>
      <c r="O11" s="121">
        <v>8</v>
      </c>
      <c r="P11" s="121"/>
      <c r="Q11" s="121"/>
      <c r="R11" s="121">
        <v>8</v>
      </c>
      <c r="S11" s="121">
        <v>8</v>
      </c>
      <c r="T11" s="121">
        <v>8</v>
      </c>
      <c r="U11" s="121">
        <v>8</v>
      </c>
      <c r="V11" s="121">
        <v>8</v>
      </c>
      <c r="W11" s="121"/>
      <c r="X11" s="121"/>
      <c r="Y11" s="121">
        <v>8</v>
      </c>
      <c r="Z11" s="121">
        <v>8</v>
      </c>
      <c r="AA11" s="121">
        <v>8</v>
      </c>
      <c r="AB11" s="121">
        <v>8</v>
      </c>
      <c r="AC11" s="121">
        <v>8</v>
      </c>
      <c r="AD11" s="121"/>
      <c r="AE11" s="121"/>
      <c r="AF11" s="121">
        <v>8</v>
      </c>
      <c r="AG11" s="121">
        <v>8</v>
      </c>
      <c r="AH11" s="121"/>
      <c r="AI11" s="121"/>
      <c r="AJ11" s="121"/>
      <c r="AK11" s="122">
        <f>+SUM(F11:AJ11)</f>
        <v>160</v>
      </c>
      <c r="AL11" s="123">
        <f>IF($AK$3="４週",AK11/4,AK11/(DAY(EOMONTH($F$9,0))/7))</f>
        <v>40</v>
      </c>
      <c r="AM11" s="280" t="s">
        <v>245</v>
      </c>
      <c r="AN11" s="280"/>
      <c r="AP11" s="300"/>
      <c r="AQ11" s="298"/>
      <c r="AR11" s="295"/>
      <c r="AS11" s="295"/>
      <c r="AT11" s="295"/>
      <c r="AU11" s="295"/>
      <c r="AV11" s="295"/>
      <c r="AW11" s="295"/>
    </row>
    <row r="12" spans="1:49" ht="18" customHeight="1">
      <c r="A12" s="74">
        <v>2</v>
      </c>
      <c r="B12" s="117" t="s">
        <v>199</v>
      </c>
      <c r="C12" s="118" t="s">
        <v>129</v>
      </c>
      <c r="D12" s="119" t="s">
        <v>245</v>
      </c>
      <c r="E12" s="120" t="s">
        <v>248</v>
      </c>
      <c r="F12" s="121">
        <v>4</v>
      </c>
      <c r="G12" s="121">
        <v>4</v>
      </c>
      <c r="H12" s="121">
        <v>4</v>
      </c>
      <c r="I12" s="121"/>
      <c r="J12" s="121"/>
      <c r="K12" s="121">
        <v>4</v>
      </c>
      <c r="L12" s="121">
        <v>4</v>
      </c>
      <c r="M12" s="121">
        <v>4</v>
      </c>
      <c r="N12" s="121">
        <v>4</v>
      </c>
      <c r="O12" s="121">
        <v>4</v>
      </c>
      <c r="P12" s="121"/>
      <c r="Q12" s="121"/>
      <c r="R12" s="121">
        <v>8</v>
      </c>
      <c r="S12" s="121">
        <v>8</v>
      </c>
      <c r="T12" s="121">
        <v>8</v>
      </c>
      <c r="U12" s="121">
        <v>8</v>
      </c>
      <c r="V12" s="121">
        <v>8</v>
      </c>
      <c r="W12" s="121"/>
      <c r="X12" s="121"/>
      <c r="Y12" s="121">
        <v>8</v>
      </c>
      <c r="Z12" s="121">
        <v>8</v>
      </c>
      <c r="AA12" s="121">
        <v>8</v>
      </c>
      <c r="AB12" s="121">
        <v>8</v>
      </c>
      <c r="AC12" s="121">
        <v>8</v>
      </c>
      <c r="AD12" s="121"/>
      <c r="AE12" s="121"/>
      <c r="AF12" s="121">
        <v>8</v>
      </c>
      <c r="AG12" s="121">
        <v>8</v>
      </c>
      <c r="AH12" s="121"/>
      <c r="AI12" s="121"/>
      <c r="AJ12" s="121"/>
      <c r="AK12" s="122">
        <f t="shared" ref="AK12:AK31" si="0">+SUM(F12:AJ12)</f>
        <v>128</v>
      </c>
      <c r="AL12" s="123">
        <f>IF($AK$3="４週",AK12/4,AK12/(DAY(EOMONTH($F$9,0))/7))</f>
        <v>32</v>
      </c>
      <c r="AM12" s="280" t="s">
        <v>254</v>
      </c>
      <c r="AN12" s="280"/>
      <c r="AP12" s="126"/>
      <c r="AQ12" s="127"/>
      <c r="AR12" s="296" t="s">
        <v>260</v>
      </c>
      <c r="AS12" s="296"/>
      <c r="AT12" s="296"/>
      <c r="AU12" s="296"/>
      <c r="AV12" s="296"/>
      <c r="AW12" s="296"/>
    </row>
    <row r="13" spans="1:49" ht="18" customHeight="1">
      <c r="A13" s="74">
        <v>3</v>
      </c>
      <c r="B13" s="117" t="s">
        <v>199</v>
      </c>
      <c r="C13" s="118" t="s">
        <v>127</v>
      </c>
      <c r="D13" s="119" t="s">
        <v>246</v>
      </c>
      <c r="E13" s="120" t="s">
        <v>251</v>
      </c>
      <c r="F13" s="121">
        <v>8</v>
      </c>
      <c r="G13" s="121">
        <v>8</v>
      </c>
      <c r="H13" s="121">
        <v>8</v>
      </c>
      <c r="I13" s="121"/>
      <c r="J13" s="121"/>
      <c r="K13" s="121">
        <v>8</v>
      </c>
      <c r="L13" s="121">
        <v>8</v>
      </c>
      <c r="M13" s="121">
        <v>8</v>
      </c>
      <c r="N13" s="121">
        <v>8</v>
      </c>
      <c r="O13" s="121">
        <v>8</v>
      </c>
      <c r="P13" s="121"/>
      <c r="Q13" s="121"/>
      <c r="R13" s="121">
        <v>8</v>
      </c>
      <c r="S13" s="121">
        <v>8</v>
      </c>
      <c r="T13" s="121">
        <v>8</v>
      </c>
      <c r="U13" s="121">
        <v>8</v>
      </c>
      <c r="V13" s="121">
        <v>8</v>
      </c>
      <c r="W13" s="121"/>
      <c r="X13" s="121"/>
      <c r="Y13" s="121">
        <v>8</v>
      </c>
      <c r="Z13" s="121">
        <v>8</v>
      </c>
      <c r="AA13" s="121">
        <v>8</v>
      </c>
      <c r="AB13" s="121">
        <v>8</v>
      </c>
      <c r="AC13" s="121">
        <v>8</v>
      </c>
      <c r="AD13" s="121"/>
      <c r="AE13" s="121"/>
      <c r="AF13" s="121">
        <v>8</v>
      </c>
      <c r="AG13" s="121">
        <v>8</v>
      </c>
      <c r="AH13" s="121"/>
      <c r="AI13" s="121"/>
      <c r="AJ13" s="121"/>
      <c r="AK13" s="122">
        <f t="shared" si="0"/>
        <v>160</v>
      </c>
      <c r="AL13" s="123">
        <f>IF($AK$3="４週",AK13/4,AK13/(DAY(EOMONTH($F$9,0))/7))</f>
        <v>40</v>
      </c>
      <c r="AM13" s="280"/>
      <c r="AN13" s="280"/>
      <c r="AP13" s="128"/>
      <c r="AQ13" s="129"/>
      <c r="AR13" s="296"/>
      <c r="AS13" s="296"/>
      <c r="AT13" s="296"/>
      <c r="AU13" s="296"/>
      <c r="AV13" s="296"/>
      <c r="AW13" s="296"/>
    </row>
    <row r="14" spans="1:49" ht="45" customHeight="1">
      <c r="A14" s="74">
        <v>4</v>
      </c>
      <c r="B14" s="117" t="s">
        <v>199</v>
      </c>
      <c r="C14" s="118" t="s">
        <v>131</v>
      </c>
      <c r="D14" s="119" t="s">
        <v>245</v>
      </c>
      <c r="E14" s="120" t="s">
        <v>252</v>
      </c>
      <c r="F14" s="121">
        <v>6</v>
      </c>
      <c r="G14" s="121">
        <v>6</v>
      </c>
      <c r="H14" s="121">
        <v>6</v>
      </c>
      <c r="I14" s="121"/>
      <c r="J14" s="121"/>
      <c r="K14" s="121">
        <v>6</v>
      </c>
      <c r="L14" s="121">
        <v>6</v>
      </c>
      <c r="M14" s="121">
        <v>6</v>
      </c>
      <c r="N14" s="121">
        <v>6</v>
      </c>
      <c r="O14" s="121">
        <v>6</v>
      </c>
      <c r="P14" s="121"/>
      <c r="Q14" s="121"/>
      <c r="R14" s="121">
        <v>6</v>
      </c>
      <c r="S14" s="121">
        <v>6</v>
      </c>
      <c r="T14" s="121">
        <v>6</v>
      </c>
      <c r="U14" s="121">
        <v>6</v>
      </c>
      <c r="V14" s="121">
        <v>6</v>
      </c>
      <c r="W14" s="121"/>
      <c r="X14" s="121"/>
      <c r="Y14" s="121">
        <v>6</v>
      </c>
      <c r="Z14" s="121">
        <v>6</v>
      </c>
      <c r="AA14" s="121">
        <v>6</v>
      </c>
      <c r="AB14" s="121">
        <v>6</v>
      </c>
      <c r="AC14" s="121">
        <v>6</v>
      </c>
      <c r="AD14" s="121"/>
      <c r="AE14" s="121"/>
      <c r="AF14" s="121">
        <v>6</v>
      </c>
      <c r="AG14" s="121">
        <v>6</v>
      </c>
      <c r="AH14" s="121"/>
      <c r="AI14" s="121"/>
      <c r="AJ14" s="121"/>
      <c r="AK14" s="122">
        <f t="shared" si="0"/>
        <v>120</v>
      </c>
      <c r="AL14" s="123">
        <f>IF($AK$3="４週",AK14/4,AK14/(DAY(EOMONTH($F$9,0))/7))</f>
        <v>30</v>
      </c>
      <c r="AM14" s="280" t="s">
        <v>255</v>
      </c>
      <c r="AN14" s="280"/>
      <c r="AP14" s="130" t="s">
        <v>257</v>
      </c>
      <c r="AQ14" s="131" t="s">
        <v>259</v>
      </c>
      <c r="AR14" s="295" t="s">
        <v>263</v>
      </c>
      <c r="AS14" s="295"/>
      <c r="AT14" s="295"/>
      <c r="AU14" s="295"/>
      <c r="AV14" s="295"/>
      <c r="AW14" s="295"/>
    </row>
    <row r="15" spans="1:49" ht="18" customHeight="1">
      <c r="A15" s="74">
        <v>5</v>
      </c>
      <c r="B15" s="117" t="s">
        <v>200</v>
      </c>
      <c r="C15" s="118" t="s">
        <v>131</v>
      </c>
      <c r="D15" s="119" t="s">
        <v>247</v>
      </c>
      <c r="E15" s="120" t="s">
        <v>253</v>
      </c>
      <c r="F15" s="121">
        <v>4</v>
      </c>
      <c r="G15" s="121">
        <v>4</v>
      </c>
      <c r="H15" s="121">
        <v>4</v>
      </c>
      <c r="I15" s="121"/>
      <c r="J15" s="121"/>
      <c r="K15" s="121">
        <v>4</v>
      </c>
      <c r="L15" s="121">
        <v>4</v>
      </c>
      <c r="M15" s="121">
        <v>4</v>
      </c>
      <c r="N15" s="121">
        <v>4</v>
      </c>
      <c r="O15" s="121">
        <v>4</v>
      </c>
      <c r="P15" s="121"/>
      <c r="Q15" s="121"/>
      <c r="R15" s="121">
        <v>4</v>
      </c>
      <c r="S15" s="121">
        <v>4</v>
      </c>
      <c r="T15" s="121">
        <v>4</v>
      </c>
      <c r="U15" s="121">
        <v>4</v>
      </c>
      <c r="V15" s="121">
        <v>4</v>
      </c>
      <c r="W15" s="121"/>
      <c r="X15" s="121"/>
      <c r="Y15" s="121">
        <v>4</v>
      </c>
      <c r="Z15" s="121">
        <v>4</v>
      </c>
      <c r="AA15" s="121">
        <v>4</v>
      </c>
      <c r="AB15" s="121">
        <v>4</v>
      </c>
      <c r="AC15" s="121">
        <v>4</v>
      </c>
      <c r="AD15" s="121"/>
      <c r="AE15" s="121"/>
      <c r="AF15" s="121">
        <v>4</v>
      </c>
      <c r="AG15" s="121">
        <v>4</v>
      </c>
      <c r="AH15" s="121"/>
      <c r="AI15" s="121"/>
      <c r="AJ15" s="121"/>
      <c r="AK15" s="122">
        <f t="shared" si="0"/>
        <v>80</v>
      </c>
      <c r="AL15" s="123">
        <f t="shared" ref="AL15:AL30" si="1">IF($AK$3="４週",AK15/4,AK15/(DAY(EOMONTH($F$9,0))/7))</f>
        <v>20</v>
      </c>
      <c r="AM15" s="280"/>
      <c r="AN15" s="280"/>
      <c r="AP15" s="129"/>
      <c r="AQ15" s="129"/>
      <c r="AR15" s="295"/>
      <c r="AS15" s="295"/>
      <c r="AT15" s="295"/>
      <c r="AU15" s="295"/>
      <c r="AV15" s="295"/>
      <c r="AW15" s="295"/>
    </row>
    <row r="16" spans="1:49" ht="18" customHeight="1">
      <c r="A16" s="74">
        <v>6</v>
      </c>
      <c r="B16" s="117"/>
      <c r="C16" s="118"/>
      <c r="D16" s="119"/>
      <c r="E16" s="120"/>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2">
        <f t="shared" si="0"/>
        <v>0</v>
      </c>
      <c r="AL16" s="123">
        <f t="shared" si="1"/>
        <v>0</v>
      </c>
      <c r="AM16" s="280"/>
      <c r="AN16" s="280"/>
      <c r="AP16" s="131" t="s">
        <v>261</v>
      </c>
      <c r="AQ16" s="131" t="s">
        <v>259</v>
      </c>
      <c r="AR16" s="295" t="s">
        <v>264</v>
      </c>
      <c r="AS16" s="295"/>
      <c r="AT16" s="295"/>
      <c r="AU16" s="295"/>
      <c r="AV16" s="295"/>
      <c r="AW16" s="295"/>
    </row>
    <row r="17" spans="1:49" ht="18" customHeight="1">
      <c r="A17" s="74">
        <v>7</v>
      </c>
      <c r="B17" s="117"/>
      <c r="C17" s="118"/>
      <c r="D17" s="119"/>
      <c r="E17" s="120"/>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2">
        <f t="shared" si="0"/>
        <v>0</v>
      </c>
      <c r="AL17" s="123">
        <f t="shared" si="1"/>
        <v>0</v>
      </c>
      <c r="AM17" s="280"/>
      <c r="AN17" s="280"/>
      <c r="AP17" s="129"/>
      <c r="AQ17" s="129"/>
      <c r="AR17" s="295"/>
      <c r="AS17" s="295"/>
      <c r="AT17" s="295"/>
      <c r="AU17" s="295"/>
      <c r="AV17" s="295"/>
      <c r="AW17" s="295"/>
    </row>
    <row r="18" spans="1:49" ht="18" customHeight="1">
      <c r="A18" s="74">
        <v>8</v>
      </c>
      <c r="B18" s="117"/>
      <c r="C18" s="118"/>
      <c r="D18" s="119"/>
      <c r="E18" s="120"/>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2">
        <f t="shared" si="0"/>
        <v>0</v>
      </c>
      <c r="AL18" s="123">
        <f t="shared" si="1"/>
        <v>0</v>
      </c>
      <c r="AM18" s="280"/>
      <c r="AN18" s="280"/>
      <c r="AP18" s="131" t="s">
        <v>265</v>
      </c>
      <c r="AQ18" s="131" t="s">
        <v>259</v>
      </c>
      <c r="AR18" s="295" t="s">
        <v>266</v>
      </c>
      <c r="AS18" s="295"/>
      <c r="AT18" s="295"/>
      <c r="AU18" s="295"/>
      <c r="AV18" s="295"/>
      <c r="AW18" s="295"/>
    </row>
    <row r="19" spans="1:49" ht="18" customHeight="1">
      <c r="A19" s="74">
        <v>9</v>
      </c>
      <c r="B19" s="117"/>
      <c r="C19" s="118"/>
      <c r="D19" s="119"/>
      <c r="E19" s="120"/>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2">
        <f t="shared" si="0"/>
        <v>0</v>
      </c>
      <c r="AL19" s="123">
        <f t="shared" si="1"/>
        <v>0</v>
      </c>
      <c r="AM19" s="280"/>
      <c r="AN19" s="280"/>
      <c r="AP19" s="127"/>
      <c r="AQ19" s="127"/>
      <c r="AR19" s="295"/>
      <c r="AS19" s="295"/>
      <c r="AT19" s="295"/>
      <c r="AU19" s="295"/>
      <c r="AV19" s="295"/>
      <c r="AW19" s="295"/>
    </row>
    <row r="20" spans="1:49" ht="18" customHeight="1">
      <c r="A20" s="74">
        <v>10</v>
      </c>
      <c r="B20" s="117"/>
      <c r="C20" s="118"/>
      <c r="D20" s="119"/>
      <c r="E20" s="120"/>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2">
        <f t="shared" si="0"/>
        <v>0</v>
      </c>
      <c r="AL20" s="123">
        <f t="shared" si="1"/>
        <v>0</v>
      </c>
      <c r="AM20" s="280"/>
      <c r="AN20" s="280"/>
      <c r="AP20" s="127"/>
      <c r="AQ20" s="127"/>
      <c r="AR20" s="301" t="s">
        <v>267</v>
      </c>
      <c r="AS20" s="301"/>
      <c r="AT20" s="301"/>
      <c r="AU20" s="301"/>
      <c r="AV20" s="301"/>
      <c r="AW20" s="301"/>
    </row>
    <row r="21" spans="1:49" ht="18" customHeight="1">
      <c r="A21" s="74">
        <v>11</v>
      </c>
      <c r="B21" s="117"/>
      <c r="C21" s="118"/>
      <c r="D21" s="119"/>
      <c r="E21" s="120"/>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2">
        <f t="shared" si="0"/>
        <v>0</v>
      </c>
      <c r="AL21" s="123">
        <f t="shared" si="1"/>
        <v>0</v>
      </c>
      <c r="AM21" s="280"/>
      <c r="AN21" s="280"/>
      <c r="AP21" s="129"/>
      <c r="AQ21" s="129"/>
      <c r="AR21" s="301"/>
      <c r="AS21" s="301"/>
      <c r="AT21" s="301"/>
      <c r="AU21" s="301"/>
      <c r="AV21" s="301"/>
      <c r="AW21" s="301"/>
    </row>
    <row r="22" spans="1:49" ht="18" customHeight="1">
      <c r="A22" s="74">
        <v>12</v>
      </c>
      <c r="B22" s="117"/>
      <c r="C22" s="118"/>
      <c r="D22" s="119"/>
      <c r="E22" s="120"/>
      <c r="F22" s="121"/>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2">
        <f t="shared" si="0"/>
        <v>0</v>
      </c>
      <c r="AL22" s="123">
        <f t="shared" si="1"/>
        <v>0</v>
      </c>
      <c r="AM22" s="280"/>
      <c r="AN22" s="280"/>
    </row>
    <row r="23" spans="1:49" ht="18" customHeight="1">
      <c r="A23" s="74">
        <v>13</v>
      </c>
      <c r="B23" s="117"/>
      <c r="C23" s="118"/>
      <c r="D23" s="119"/>
      <c r="E23" s="120"/>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2">
        <f t="shared" si="0"/>
        <v>0</v>
      </c>
      <c r="AL23" s="123">
        <f t="shared" si="1"/>
        <v>0</v>
      </c>
      <c r="AM23" s="280"/>
      <c r="AN23" s="280"/>
    </row>
    <row r="24" spans="1:49" ht="18" customHeight="1">
      <c r="A24" s="74">
        <v>14</v>
      </c>
      <c r="B24" s="117"/>
      <c r="C24" s="118"/>
      <c r="D24" s="119"/>
      <c r="E24" s="120"/>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2">
        <f t="shared" si="0"/>
        <v>0</v>
      </c>
      <c r="AL24" s="123">
        <f t="shared" si="1"/>
        <v>0</v>
      </c>
      <c r="AM24" s="280"/>
      <c r="AN24" s="280"/>
    </row>
    <row r="25" spans="1:49" ht="18" customHeight="1">
      <c r="A25" s="74">
        <v>15</v>
      </c>
      <c r="B25" s="117"/>
      <c r="C25" s="118"/>
      <c r="D25" s="119"/>
      <c r="E25" s="120"/>
      <c r="F25" s="121"/>
      <c r="G25" s="121"/>
      <c r="H25" s="121"/>
      <c r="I25" s="121"/>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2">
        <f t="shared" si="0"/>
        <v>0</v>
      </c>
      <c r="AL25" s="123">
        <f t="shared" si="1"/>
        <v>0</v>
      </c>
      <c r="AM25" s="280"/>
      <c r="AN25" s="280"/>
    </row>
    <row r="26" spans="1:49" ht="18" customHeight="1">
      <c r="A26" s="74">
        <v>16</v>
      </c>
      <c r="B26" s="117"/>
      <c r="C26" s="118"/>
      <c r="D26" s="119"/>
      <c r="E26" s="120"/>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2">
        <f t="shared" si="0"/>
        <v>0</v>
      </c>
      <c r="AL26" s="123">
        <f t="shared" si="1"/>
        <v>0</v>
      </c>
      <c r="AM26" s="280"/>
      <c r="AN26" s="280"/>
    </row>
    <row r="27" spans="1:49" ht="18" customHeight="1">
      <c r="A27" s="74">
        <v>17</v>
      </c>
      <c r="B27" s="117"/>
      <c r="C27" s="118"/>
      <c r="D27" s="119"/>
      <c r="E27" s="120"/>
      <c r="F27" s="121"/>
      <c r="G27" s="121"/>
      <c r="H27" s="121"/>
      <c r="I27" s="121"/>
      <c r="J27" s="121"/>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2">
        <f t="shared" si="0"/>
        <v>0</v>
      </c>
      <c r="AL27" s="123">
        <f t="shared" si="1"/>
        <v>0</v>
      </c>
      <c r="AM27" s="280"/>
      <c r="AN27" s="280"/>
    </row>
    <row r="28" spans="1:49" ht="18" customHeight="1">
      <c r="A28" s="74">
        <v>18</v>
      </c>
      <c r="B28" s="117"/>
      <c r="C28" s="118"/>
      <c r="D28" s="119"/>
      <c r="E28" s="120"/>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2">
        <f t="shared" si="0"/>
        <v>0</v>
      </c>
      <c r="AL28" s="123">
        <f t="shared" si="1"/>
        <v>0</v>
      </c>
      <c r="AM28" s="280"/>
      <c r="AN28" s="280"/>
    </row>
    <row r="29" spans="1:49" ht="18" customHeight="1">
      <c r="A29" s="74">
        <v>19</v>
      </c>
      <c r="B29" s="117"/>
      <c r="C29" s="118"/>
      <c r="D29" s="119"/>
      <c r="E29" s="120"/>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2">
        <f t="shared" si="0"/>
        <v>0</v>
      </c>
      <c r="AL29" s="123">
        <f t="shared" si="1"/>
        <v>0</v>
      </c>
      <c r="AM29" s="280"/>
      <c r="AN29" s="280"/>
    </row>
    <row r="30" spans="1:49" ht="18" customHeight="1">
      <c r="A30" s="74">
        <v>20</v>
      </c>
      <c r="B30" s="117"/>
      <c r="C30" s="118"/>
      <c r="D30" s="119"/>
      <c r="E30" s="120"/>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1"/>
      <c r="AH30" s="121"/>
      <c r="AI30" s="121"/>
      <c r="AJ30" s="121"/>
      <c r="AK30" s="122">
        <f t="shared" si="0"/>
        <v>0</v>
      </c>
      <c r="AL30" s="123">
        <f t="shared" si="1"/>
        <v>0</v>
      </c>
      <c r="AM30" s="280"/>
      <c r="AN30" s="280"/>
    </row>
    <row r="31" spans="1:49" ht="18" customHeight="1">
      <c r="A31" s="264" t="s">
        <v>116</v>
      </c>
      <c r="B31" s="265"/>
      <c r="C31" s="265"/>
      <c r="D31" s="265"/>
      <c r="E31" s="265"/>
      <c r="F31" s="112">
        <f>+SUM(F11:F30)</f>
        <v>30</v>
      </c>
      <c r="G31" s="112">
        <f t="shared" ref="G31:AJ31" si="2">+SUM(G11:G30)</f>
        <v>30</v>
      </c>
      <c r="H31" s="112">
        <f t="shared" si="2"/>
        <v>30</v>
      </c>
      <c r="I31" s="112">
        <f t="shared" si="2"/>
        <v>0</v>
      </c>
      <c r="J31" s="112">
        <f t="shared" si="2"/>
        <v>0</v>
      </c>
      <c r="K31" s="112">
        <f t="shared" si="2"/>
        <v>30</v>
      </c>
      <c r="L31" s="112">
        <f t="shared" si="2"/>
        <v>30</v>
      </c>
      <c r="M31" s="112">
        <f t="shared" si="2"/>
        <v>30</v>
      </c>
      <c r="N31" s="112">
        <f t="shared" si="2"/>
        <v>30</v>
      </c>
      <c r="O31" s="112">
        <f t="shared" si="2"/>
        <v>30</v>
      </c>
      <c r="P31" s="112">
        <f t="shared" si="2"/>
        <v>0</v>
      </c>
      <c r="Q31" s="112">
        <f t="shared" si="2"/>
        <v>0</v>
      </c>
      <c r="R31" s="112">
        <f t="shared" si="2"/>
        <v>34</v>
      </c>
      <c r="S31" s="112">
        <f t="shared" si="2"/>
        <v>34</v>
      </c>
      <c r="T31" s="112">
        <f t="shared" si="2"/>
        <v>34</v>
      </c>
      <c r="U31" s="112">
        <f t="shared" si="2"/>
        <v>34</v>
      </c>
      <c r="V31" s="112">
        <f t="shared" si="2"/>
        <v>34</v>
      </c>
      <c r="W31" s="112">
        <f t="shared" si="2"/>
        <v>0</v>
      </c>
      <c r="X31" s="112">
        <f t="shared" si="2"/>
        <v>0</v>
      </c>
      <c r="Y31" s="112">
        <f t="shared" si="2"/>
        <v>34</v>
      </c>
      <c r="Z31" s="112">
        <f t="shared" si="2"/>
        <v>34</v>
      </c>
      <c r="AA31" s="112">
        <f t="shared" si="2"/>
        <v>34</v>
      </c>
      <c r="AB31" s="112">
        <f t="shared" si="2"/>
        <v>34</v>
      </c>
      <c r="AC31" s="112">
        <f t="shared" si="2"/>
        <v>34</v>
      </c>
      <c r="AD31" s="112">
        <f t="shared" si="2"/>
        <v>0</v>
      </c>
      <c r="AE31" s="112">
        <f t="shared" si="2"/>
        <v>0</v>
      </c>
      <c r="AF31" s="112">
        <f t="shared" si="2"/>
        <v>34</v>
      </c>
      <c r="AG31" s="112">
        <f t="shared" si="2"/>
        <v>34</v>
      </c>
      <c r="AH31" s="112">
        <f t="shared" si="2"/>
        <v>0</v>
      </c>
      <c r="AI31" s="112">
        <f t="shared" si="2"/>
        <v>0</v>
      </c>
      <c r="AJ31" s="112">
        <f t="shared" si="2"/>
        <v>0</v>
      </c>
      <c r="AK31" s="116">
        <f t="shared" si="0"/>
        <v>648</v>
      </c>
      <c r="AL31" s="71">
        <f>IF($AK$3="４週",AK31/4,AK31/(DAY(EOMONTH($F$9,0))/7))</f>
        <v>162</v>
      </c>
      <c r="AM31" s="260"/>
      <c r="AN31" s="260"/>
    </row>
    <row r="32" spans="1:49" ht="18" customHeight="1">
      <c r="A32" s="265" t="s">
        <v>117</v>
      </c>
      <c r="B32" s="265"/>
      <c r="C32" s="265"/>
      <c r="D32" s="265"/>
      <c r="E32" s="266"/>
      <c r="F32" s="96">
        <v>8</v>
      </c>
      <c r="G32" s="96">
        <v>8</v>
      </c>
      <c r="H32" s="96">
        <v>8</v>
      </c>
      <c r="I32" s="96"/>
      <c r="J32" s="96"/>
      <c r="K32" s="96">
        <v>8</v>
      </c>
      <c r="L32" s="96">
        <v>8</v>
      </c>
      <c r="M32" s="96">
        <v>8</v>
      </c>
      <c r="N32" s="96">
        <v>8</v>
      </c>
      <c r="O32" s="96">
        <v>8</v>
      </c>
      <c r="P32" s="96"/>
      <c r="Q32" s="96"/>
      <c r="R32" s="96">
        <v>8</v>
      </c>
      <c r="S32" s="96">
        <v>8</v>
      </c>
      <c r="T32" s="96">
        <v>8</v>
      </c>
      <c r="U32" s="96">
        <v>8</v>
      </c>
      <c r="V32" s="96">
        <v>8</v>
      </c>
      <c r="W32" s="96"/>
      <c r="X32" s="96"/>
      <c r="Y32" s="96">
        <v>8</v>
      </c>
      <c r="Z32" s="96">
        <v>8</v>
      </c>
      <c r="AA32" s="96">
        <v>8</v>
      </c>
      <c r="AB32" s="96">
        <v>8</v>
      </c>
      <c r="AC32" s="96">
        <v>8</v>
      </c>
      <c r="AD32" s="96"/>
      <c r="AE32" s="96"/>
      <c r="AF32" s="96">
        <v>8</v>
      </c>
      <c r="AG32" s="96">
        <v>8</v>
      </c>
      <c r="AH32" s="96"/>
      <c r="AI32" s="96"/>
      <c r="AJ32" s="96"/>
      <c r="AK32" s="112"/>
      <c r="AL32" s="73"/>
      <c r="AM32" s="260"/>
      <c r="AN32" s="260"/>
    </row>
    <row r="33" spans="1:40" ht="15" customHeight="1">
      <c r="A33" s="111"/>
      <c r="B33" s="111"/>
      <c r="C33" s="111"/>
      <c r="D33" s="111"/>
      <c r="E33" s="111"/>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111"/>
      <c r="AL33" s="111"/>
      <c r="AM33" s="62"/>
    </row>
    <row r="34" spans="1:40" ht="15" customHeight="1">
      <c r="A34" s="111"/>
      <c r="B34" s="111"/>
      <c r="C34" s="111"/>
      <c r="D34" s="111"/>
      <c r="E34" s="111"/>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111"/>
      <c r="AL34" s="111"/>
      <c r="AM34" s="62"/>
    </row>
    <row r="35" spans="1:40" ht="21" customHeight="1">
      <c r="A35" s="68" t="s">
        <v>201</v>
      </c>
      <c r="B35" s="111"/>
      <c r="C35" s="111"/>
      <c r="D35" s="111"/>
      <c r="E35" s="111"/>
      <c r="F35" s="111"/>
      <c r="G35" s="60"/>
      <c r="H35" s="60"/>
      <c r="I35" s="60"/>
      <c r="J35" s="60"/>
      <c r="K35" s="60"/>
      <c r="L35" s="60"/>
      <c r="M35" s="60"/>
      <c r="N35" s="60"/>
      <c r="O35" s="60"/>
      <c r="Y35" s="68"/>
      <c r="AM35" s="111"/>
      <c r="AN35" s="62"/>
    </row>
    <row r="36" spans="1:40" ht="24.95" customHeight="1">
      <c r="A36" s="258"/>
      <c r="B36" s="258"/>
      <c r="C36" s="258"/>
      <c r="D36" s="114">
        <f>IF(MONTH($F$9)&lt;7,MONTH($F$9)+6,MONTH($F$9)-6)</f>
        <v>10</v>
      </c>
      <c r="E36" s="114">
        <f>IF(MONTH($F$9)&lt;6,MONTH($F$9)+7,MONTH($F$9)-5)</f>
        <v>11</v>
      </c>
      <c r="F36" s="286">
        <f>IF(MONTH($F$9)&lt;5,MONTH($F$9)+8,MONTH($F$9)-4)</f>
        <v>12</v>
      </c>
      <c r="G36" s="286"/>
      <c r="H36" s="286"/>
      <c r="I36" s="286">
        <f>IF(MONTH($F$9)&lt;4,MONTH($F$9)+9,MONTH($F$9)-3)</f>
        <v>1</v>
      </c>
      <c r="J36" s="286"/>
      <c r="K36" s="286"/>
      <c r="L36" s="286">
        <f>IF(MONTH($F$9)&lt;3,MONTH($F$9)+10,MONTH($F$9)-2)</f>
        <v>2</v>
      </c>
      <c r="M36" s="286"/>
      <c r="N36" s="286"/>
      <c r="O36" s="286">
        <f>IF(MONTH($F$9)&lt;2,MONTH($F$9)+11,MONTH($F$9)-1)</f>
        <v>3</v>
      </c>
      <c r="P36" s="286"/>
      <c r="Q36" s="286"/>
      <c r="R36" s="258" t="s">
        <v>172</v>
      </c>
      <c r="S36" s="258"/>
      <c r="T36" s="258"/>
      <c r="U36" s="258"/>
      <c r="V36" s="276" t="s">
        <v>173</v>
      </c>
      <c r="W36" s="276"/>
      <c r="X36" s="276"/>
      <c r="Y36" s="276"/>
      <c r="Z36" s="276" t="s">
        <v>202</v>
      </c>
      <c r="AA36" s="276"/>
      <c r="AB36" s="276"/>
      <c r="AC36" s="276"/>
    </row>
    <row r="37" spans="1:40" ht="18" customHeight="1">
      <c r="A37" s="283" t="s">
        <v>203</v>
      </c>
      <c r="B37" s="283"/>
      <c r="C37" s="283"/>
      <c r="D37" s="113">
        <v>85</v>
      </c>
      <c r="E37" s="113">
        <v>86</v>
      </c>
      <c r="F37" s="284">
        <v>86</v>
      </c>
      <c r="G37" s="284"/>
      <c r="H37" s="284"/>
      <c r="I37" s="284">
        <v>86</v>
      </c>
      <c r="J37" s="284"/>
      <c r="K37" s="284"/>
      <c r="L37" s="284">
        <v>88</v>
      </c>
      <c r="M37" s="284"/>
      <c r="N37" s="284"/>
      <c r="O37" s="284">
        <v>90</v>
      </c>
      <c r="P37" s="284"/>
      <c r="Q37" s="284"/>
      <c r="R37" s="259">
        <f>SUM(D37:Q37)</f>
        <v>521</v>
      </c>
      <c r="S37" s="259"/>
      <c r="T37" s="259"/>
      <c r="U37" s="259"/>
      <c r="V37" s="285">
        <f>ROUNDUP((R37+R38)/6,1)</f>
        <v>106.69999999999999</v>
      </c>
      <c r="W37" s="285"/>
      <c r="X37" s="285"/>
      <c r="Y37" s="285"/>
      <c r="Z37" s="285">
        <f>ROUNDDOWN(V37/35,1)</f>
        <v>3</v>
      </c>
      <c r="AA37" s="285"/>
      <c r="AB37" s="285"/>
      <c r="AC37" s="285"/>
    </row>
    <row r="38" spans="1:40" ht="18" customHeight="1">
      <c r="A38" s="283" t="s">
        <v>204</v>
      </c>
      <c r="B38" s="283"/>
      <c r="C38" s="283"/>
      <c r="D38" s="113">
        <v>20</v>
      </c>
      <c r="E38" s="113">
        <v>21</v>
      </c>
      <c r="F38" s="284">
        <v>21</v>
      </c>
      <c r="G38" s="284"/>
      <c r="H38" s="284"/>
      <c r="I38" s="284">
        <v>21</v>
      </c>
      <c r="J38" s="284"/>
      <c r="K38" s="284"/>
      <c r="L38" s="284">
        <v>19</v>
      </c>
      <c r="M38" s="284"/>
      <c r="N38" s="284"/>
      <c r="O38" s="284">
        <v>17</v>
      </c>
      <c r="P38" s="284"/>
      <c r="Q38" s="284"/>
      <c r="R38" s="259">
        <f>+SUM(D38:Q38)</f>
        <v>119</v>
      </c>
      <c r="S38" s="259"/>
      <c r="T38" s="259"/>
      <c r="U38" s="259"/>
      <c r="V38" s="285"/>
      <c r="W38" s="285"/>
      <c r="X38" s="285"/>
      <c r="Y38" s="285"/>
      <c r="Z38" s="285"/>
      <c r="AA38" s="285"/>
      <c r="AB38" s="285"/>
      <c r="AC38" s="285"/>
    </row>
    <row r="39" spans="1:40" ht="21" customHeight="1">
      <c r="A39" s="68" t="s">
        <v>159</v>
      </c>
      <c r="B39" s="59"/>
      <c r="C39" s="63"/>
      <c r="D39" s="63"/>
      <c r="E39" s="63"/>
      <c r="F39" s="63"/>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3"/>
      <c r="AM39" s="63"/>
      <c r="AN39" s="62"/>
    </row>
    <row r="40" spans="1:40" ht="24.95" customHeight="1">
      <c r="A40" s="62"/>
      <c r="B40" s="111"/>
      <c r="C40" s="287" t="str">
        <f>IF(VLOOKUP($AK$1,選択肢!$A$1:$J$32,C45,FALSE)=0,"-",VLOOKUP($AK$1,選択肢!$A$1:$J$32,C45,FALSE))</f>
        <v>管理者</v>
      </c>
      <c r="D40" s="288"/>
      <c r="E40" s="289" t="str">
        <f>IF(VLOOKUP($AK$1,選択肢!$A$1:$J$32,E45,FALSE)=0,"-",VLOOKUP($AK$1,選択肢!$A$1:$J$32,E45,FALSE))</f>
        <v>相談支援専門員</v>
      </c>
      <c r="F40" s="289"/>
      <c r="G40" s="289"/>
      <c r="H40" s="289"/>
      <c r="I40" s="287" t="str">
        <f>IF(VLOOKUP($AK$1,選択肢!$A$1:$J$32,I45,FALSE)=0,"-",VLOOKUP($AK$1,選択肢!$A$1:$J$32,I45,FALSE))</f>
        <v>相談支援員</v>
      </c>
      <c r="J40" s="288"/>
      <c r="K40" s="288"/>
      <c r="L40" s="288"/>
      <c r="M40" s="288"/>
      <c r="N40" s="290"/>
      <c r="O40" s="287" t="str">
        <f>IF(VLOOKUP($AK$1,選択肢!$A$1:$J$32,O45,FALSE)=0,"-",VLOOKUP($AK$1,選択肢!$A$1:$J$32,O45,FALSE))</f>
        <v>-</v>
      </c>
      <c r="P40" s="288"/>
      <c r="Q40" s="288"/>
      <c r="R40" s="288"/>
      <c r="S40" s="288"/>
      <c r="T40" s="290"/>
      <c r="U40" s="287" t="str">
        <f>IF(VLOOKUP($AK$1,選択肢!$A$1:$J$32,U45,FALSE)=0,"-",VLOOKUP($AK$1,選択肢!$A$1:$J$32,U45,FALSE))</f>
        <v>-</v>
      </c>
      <c r="V40" s="288"/>
      <c r="W40" s="288"/>
      <c r="X40" s="288"/>
      <c r="Y40" s="288"/>
      <c r="Z40" s="290"/>
      <c r="AA40" s="287" t="str">
        <f>IF(VLOOKUP($AK$1,選択肢!$A$1:$J$32,AA45,FALSE)=0,"-",VLOOKUP($AK$1,選択肢!$A$1:$J$32,AA45,FALSE))</f>
        <v>-</v>
      </c>
      <c r="AB40" s="288"/>
      <c r="AC40" s="288"/>
      <c r="AD40" s="288"/>
      <c r="AE40" s="288"/>
      <c r="AF40" s="290"/>
      <c r="AG40" s="289" t="str">
        <f>IF(VLOOKUP($AK$1,選択肢!$A$1:$J$32,AG45,FALSE)=0,"-",VLOOKUP($AK$1,選択肢!$A$1:$J$32,AG45,FALSE))</f>
        <v>-</v>
      </c>
      <c r="AH40" s="289"/>
      <c r="AI40" s="289"/>
      <c r="AJ40" s="289"/>
      <c r="AK40" s="289"/>
      <c r="AL40" s="289" t="str">
        <f>IF(VLOOKUP($AK$1,選択肢!$A$1:$J$32,AL45,FALSE)=0,"-",VLOOKUP($AK$1,選択肢!$A$1:$J$32,AL45,FALSE))</f>
        <v>-</v>
      </c>
      <c r="AM40" s="289"/>
      <c r="AN40" s="62"/>
    </row>
    <row r="41" spans="1:40" ht="18" customHeight="1">
      <c r="A41" s="62"/>
      <c r="B41" s="111"/>
      <c r="C41" s="109" t="s">
        <v>160</v>
      </c>
      <c r="D41" s="109" t="s">
        <v>161</v>
      </c>
      <c r="E41" s="110" t="s">
        <v>160</v>
      </c>
      <c r="F41" s="291" t="s">
        <v>161</v>
      </c>
      <c r="G41" s="291"/>
      <c r="H41" s="291"/>
      <c r="I41" s="292" t="s">
        <v>160</v>
      </c>
      <c r="J41" s="293"/>
      <c r="K41" s="294"/>
      <c r="L41" s="292" t="s">
        <v>161</v>
      </c>
      <c r="M41" s="293"/>
      <c r="N41" s="294"/>
      <c r="O41" s="292" t="s">
        <v>160</v>
      </c>
      <c r="P41" s="293"/>
      <c r="Q41" s="294"/>
      <c r="R41" s="292" t="s">
        <v>161</v>
      </c>
      <c r="S41" s="293"/>
      <c r="T41" s="294"/>
      <c r="U41" s="292" t="s">
        <v>160</v>
      </c>
      <c r="V41" s="293"/>
      <c r="W41" s="294"/>
      <c r="X41" s="292" t="s">
        <v>161</v>
      </c>
      <c r="Y41" s="293"/>
      <c r="Z41" s="294"/>
      <c r="AA41" s="292" t="s">
        <v>160</v>
      </c>
      <c r="AB41" s="293"/>
      <c r="AC41" s="294"/>
      <c r="AD41" s="292" t="s">
        <v>161</v>
      </c>
      <c r="AE41" s="293"/>
      <c r="AF41" s="294"/>
      <c r="AG41" s="292" t="s">
        <v>160</v>
      </c>
      <c r="AH41" s="293"/>
      <c r="AI41" s="294"/>
      <c r="AJ41" s="292" t="s">
        <v>161</v>
      </c>
      <c r="AK41" s="294"/>
      <c r="AL41" s="110" t="s">
        <v>27</v>
      </c>
      <c r="AM41" s="110" t="s">
        <v>175</v>
      </c>
      <c r="AN41" s="62"/>
    </row>
    <row r="42" spans="1:40" ht="18" customHeight="1">
      <c r="A42" s="62"/>
      <c r="B42" s="108" t="s">
        <v>162</v>
      </c>
      <c r="C42" s="110">
        <f>COUNTIFS($B$11:$B$30,C$40,$C$11:$C$30,"A",$E$11:$E$30,"*")</f>
        <v>0</v>
      </c>
      <c r="D42" s="110">
        <f>COUNTIFS($B$11:$B$30,C$40,$C$11:$C$30,"B",$E$11:$E$30,"*")</f>
        <v>1</v>
      </c>
      <c r="E42" s="110">
        <f>COUNTIFS($B$11:$B$30,E$40,$C$11:$C$30,"A",$E$11:$E$30,"*")</f>
        <v>1</v>
      </c>
      <c r="F42" s="292">
        <f>COUNTIFS($B$11:$B$30,E$40,$C$11:$C$30,"B",$E$11:$E$30,"*")</f>
        <v>1</v>
      </c>
      <c r="G42" s="293"/>
      <c r="H42" s="294"/>
      <c r="I42" s="292">
        <f>COUNTIFS($B$11:$B$30,I$40,$C$11:$C$30,"A",$E$11:$E$30,"*")</f>
        <v>0</v>
      </c>
      <c r="J42" s="293"/>
      <c r="K42" s="294"/>
      <c r="L42" s="292">
        <f>COUNTIFS($B$11:$B$30,I$40,$C$11:$C$30,"B",$E$11:$E$30,"*")</f>
        <v>0</v>
      </c>
      <c r="M42" s="293"/>
      <c r="N42" s="294"/>
      <c r="O42" s="292">
        <f>COUNTIFS($B$11:$B$30,O$40,$C$11:$C$30,"A",$E$11:$E$30,"*")</f>
        <v>0</v>
      </c>
      <c r="P42" s="293"/>
      <c r="Q42" s="294"/>
      <c r="R42" s="292">
        <f>COUNTIFS($B$11:$B$30,O$40,$C$11:$C$30,"B",$E$11:$E$30,"*")</f>
        <v>0</v>
      </c>
      <c r="S42" s="293"/>
      <c r="T42" s="294"/>
      <c r="U42" s="292">
        <f>COUNTIFS($B$11:$B$30,U$40,$C$11:$C$30,"A",$E$11:$E$30,"*")</f>
        <v>0</v>
      </c>
      <c r="V42" s="293"/>
      <c r="W42" s="294"/>
      <c r="X42" s="292">
        <f>COUNTIFS($B$11:$B$30,U$40,$C$11:$C$30,"B",$E$11:$E$30,"*")</f>
        <v>0</v>
      </c>
      <c r="Y42" s="293"/>
      <c r="Z42" s="294"/>
      <c r="AA42" s="292">
        <f>COUNTIFS($B$11:$B$30,AA$40,$C$11:$C$30,"A",$E$11:$E$30,"*")</f>
        <v>0</v>
      </c>
      <c r="AB42" s="293"/>
      <c r="AC42" s="294"/>
      <c r="AD42" s="292">
        <f>COUNTIFS($B$11:$B$30,AA$40,$C$11:$C$30,"B",$E$11:$E$30,"*")</f>
        <v>0</v>
      </c>
      <c r="AE42" s="293"/>
      <c r="AF42" s="294"/>
      <c r="AG42" s="292">
        <f>COUNTIFS($B$11:$B$30,AG$40,$C$11:$C$30,"A",$E$11:$E$30,"*")</f>
        <v>0</v>
      </c>
      <c r="AH42" s="293"/>
      <c r="AI42" s="294"/>
      <c r="AJ42" s="292">
        <f>COUNTIFS($B$11:$B$30,AG$40,$C$11:$C$30,"B",$E$11:$E$30,"*")</f>
        <v>0</v>
      </c>
      <c r="AK42" s="294"/>
      <c r="AL42" s="110">
        <f>COUNTIFS($B$11:$B$30,AL$40,$C$11:$C$30,"A",$E$11:$E$30,"*")</f>
        <v>0</v>
      </c>
      <c r="AM42" s="110">
        <f>COUNTIFS($B$11:$B$30,AL$40,$C$11:$C$30,"B",$E$11:$E$30,"*")</f>
        <v>0</v>
      </c>
      <c r="AN42" s="62"/>
    </row>
    <row r="43" spans="1:40" ht="18" customHeight="1">
      <c r="A43" s="62"/>
      <c r="B43" s="107" t="s">
        <v>163</v>
      </c>
      <c r="C43" s="110">
        <f>COUNTIFS($B$11:$B$30,C$40,$C$11:$C$30,"C",$E$11:$E$30,"*")</f>
        <v>0</v>
      </c>
      <c r="D43" s="110">
        <f>COUNTIFS($B$11:$B$30,C$40,$C$11:$C$30,"D",$E$11:$E$30,"*")</f>
        <v>0</v>
      </c>
      <c r="E43" s="110">
        <f>COUNTIFS($B$11:$B$30,E$40,$C$11:$C$30,"C",$E$11:$E$30,"*")</f>
        <v>1</v>
      </c>
      <c r="F43" s="292">
        <f>COUNTIFS($B$11:$B$30,E$40,$C$11:$C$30,"D",$E$11:$E$30,"*")</f>
        <v>0</v>
      </c>
      <c r="G43" s="293"/>
      <c r="H43" s="294"/>
      <c r="I43" s="292">
        <f>COUNTIFS($B$11:$B$30,I$40,$C$11:$C$30,"C",$E$11:$E$30,"*")</f>
        <v>1</v>
      </c>
      <c r="J43" s="293"/>
      <c r="K43" s="294"/>
      <c r="L43" s="292">
        <f>COUNTIFS($B$11:$B$30,I$40,$C$11:$C$30,"D",$E$11:$E$30,"*")</f>
        <v>0</v>
      </c>
      <c r="M43" s="293"/>
      <c r="N43" s="294"/>
      <c r="O43" s="292">
        <f>COUNTIFS($B$11:$B$30,O$40,$C$11:$C$30,"C",$E$11:$E$30,"*")</f>
        <v>0</v>
      </c>
      <c r="P43" s="293"/>
      <c r="Q43" s="294"/>
      <c r="R43" s="292">
        <f>COUNTIFS($B$11:$B$30,O$40,$C$11:$C$30,"D",$E$11:$E$30,"*")</f>
        <v>0</v>
      </c>
      <c r="S43" s="293"/>
      <c r="T43" s="294"/>
      <c r="U43" s="292">
        <f>COUNTIFS($B$11:$B$30,U$40,$C$11:$C$30,"C",$E$11:$E$30,"*")</f>
        <v>0</v>
      </c>
      <c r="V43" s="293"/>
      <c r="W43" s="294"/>
      <c r="X43" s="292">
        <f>COUNTIFS($B$11:$B$30,U$40,$C$11:$C$30,"D",$E$11:$E$30,"*")</f>
        <v>0</v>
      </c>
      <c r="Y43" s="293"/>
      <c r="Z43" s="294"/>
      <c r="AA43" s="292">
        <f>COUNTIFS($B$11:$B$30,AA$40,$C$11:$C$30,"C",$E$11:$E$30,"*")</f>
        <v>0</v>
      </c>
      <c r="AB43" s="293"/>
      <c r="AC43" s="294"/>
      <c r="AD43" s="292">
        <f>COUNTIFS($B$11:$B$30,AA$40,$C$11:$C$30,"D",$E$11:$E$30,"*")</f>
        <v>0</v>
      </c>
      <c r="AE43" s="293"/>
      <c r="AF43" s="294"/>
      <c r="AG43" s="292">
        <f>COUNTIFS($B$11:$B$30,AG$40,$C$11:$C$30,"C",$E$11:$E$30,"*")</f>
        <v>0</v>
      </c>
      <c r="AH43" s="293"/>
      <c r="AI43" s="294"/>
      <c r="AJ43" s="292">
        <f>COUNTIFS($B$11:$B$30,AG$40,$C$11:$C$30,"D",$E$11:$E$30,"*")</f>
        <v>0</v>
      </c>
      <c r="AK43" s="294"/>
      <c r="AL43" s="110">
        <f>COUNTIFS($B$11:$B$30,AL$40,$C$11:$C$30,"C",$E$11:$E$30,"*")</f>
        <v>0</v>
      </c>
      <c r="AM43" s="110">
        <f>COUNTIFS($B$11:$B$30,AL$40,$C$11:$C$30,"D",$E$11:$E$30,"*")</f>
        <v>0</v>
      </c>
      <c r="AN43" s="62"/>
    </row>
    <row r="44" spans="1:40" ht="24.95" customHeight="1">
      <c r="A44" s="62"/>
      <c r="B44" s="107" t="s">
        <v>164</v>
      </c>
      <c r="C44" s="287">
        <f>IF($AK$3="４週",SUMIFS($AK$11:$AK$30,$B$11:$B$30,C40)/4/$AH$5,IF($AK$3="歴月",SUMIFS($AK$11:$AK$30,$B$11:$B$30,C40)/$AL$5,"記載する期間を選択してください"))</f>
        <v>1</v>
      </c>
      <c r="D44" s="290"/>
      <c r="E44" s="287">
        <f>IF($AK$3="４週",SUMIFS($AK$11:$AK$30,$B$11:$B$30,E40)/4/$AH$5,IF($AK$3="歴月",SUMIFS($AK$11:$AK$30,$B$11:$B$30,E40)/$AL$5,"記載する期間を選択してください"))</f>
        <v>2.5499999999999998</v>
      </c>
      <c r="F44" s="288"/>
      <c r="G44" s="288"/>
      <c r="H44" s="290"/>
      <c r="I44" s="287">
        <f>IF($AK$3="４週",SUMIFS($AK$11:$AK$30,$B$11:$B$30,I40)/4/$AH$5,IF($AK$3="歴月",SUMIFS($AK$11:$AK$30,$B$11:$B$30,I40)/$AL$5,"記載する期間を選択してください"))</f>
        <v>0.5</v>
      </c>
      <c r="J44" s="288"/>
      <c r="K44" s="288"/>
      <c r="L44" s="288"/>
      <c r="M44" s="288"/>
      <c r="N44" s="290"/>
      <c r="O44" s="287">
        <f>IF($AK$3="４週",SUMIFS($AK$11:$AK$30,$B$11:$B$30,O40)/4/$AH$5,IF($AK$3="歴月",SUMIFS($AK$11:$AK$30,$B$11:$B$30,O40)/$AL$5,"記載する期間を選択してください"))</f>
        <v>0</v>
      </c>
      <c r="P44" s="288"/>
      <c r="Q44" s="288"/>
      <c r="R44" s="288"/>
      <c r="S44" s="288"/>
      <c r="T44" s="290"/>
      <c r="U44" s="287">
        <f>IF($AK$3="４週",SUMIFS($AK$11:$AK$30,$B$11:$B$30,U40)/4/$AH$5,IF($AK$3="歴月",SUMIFS($AK$11:$AK$30,$B$11:$B$30,U40)/$AL$5,"記載する期間を選択してください"))</f>
        <v>0</v>
      </c>
      <c r="V44" s="288"/>
      <c r="W44" s="288"/>
      <c r="X44" s="288"/>
      <c r="Y44" s="288"/>
      <c r="Z44" s="290"/>
      <c r="AA44" s="287">
        <f>IF($AK$3="４週",SUMIFS($AK$11:$AK$30,$B$11:$B$30,AA40)/4/$AH$5,IF($AK$3="歴月",SUMIFS($AK$11:$AK$30,$B$11:$B$30,AA40)/$AL$5,"記載する期間を選択してください"))</f>
        <v>0</v>
      </c>
      <c r="AB44" s="288"/>
      <c r="AC44" s="288"/>
      <c r="AD44" s="288"/>
      <c r="AE44" s="288"/>
      <c r="AF44" s="290"/>
      <c r="AG44" s="287">
        <f>IF($AK$3="４週",SUMIFS($AK$11:$AK$30,$B$11:$B$30,AG40)/4/$AH$5,IF($AK$3="歴月",SUMIFS($AK$11:$AK$30,$B$11:$B$30,AG40)/$AL$5,"記載する期間を選択してください"))</f>
        <v>0</v>
      </c>
      <c r="AH44" s="288"/>
      <c r="AI44" s="288"/>
      <c r="AJ44" s="288"/>
      <c r="AK44" s="290"/>
      <c r="AL44" s="287">
        <f>IF($AK$3="４週",SUMIFS($AK$11:$AK$30,$B$11:$B$30,AL40)/4/$AH$5,IF($AK$3="歴月",SUMIFS($AK$11:$AK$30,$B$11:$B$30,AL40)/$AL$5,"記載する期間を選択してください"))</f>
        <v>0</v>
      </c>
      <c r="AM44" s="290"/>
      <c r="AN44" s="62"/>
    </row>
    <row r="45" spans="1:40" ht="5.0999999999999996" customHeight="1">
      <c r="A45" s="62"/>
      <c r="B45" s="59"/>
      <c r="C45" s="78">
        <v>2</v>
      </c>
      <c r="D45" s="78"/>
      <c r="E45" s="78">
        <v>3</v>
      </c>
      <c r="F45" s="78"/>
      <c r="G45" s="78"/>
      <c r="H45" s="78"/>
      <c r="I45" s="78">
        <v>4</v>
      </c>
      <c r="J45" s="78"/>
      <c r="K45" s="78"/>
      <c r="L45" s="78"/>
      <c r="M45" s="78"/>
      <c r="N45" s="78"/>
      <c r="O45" s="78">
        <v>5</v>
      </c>
      <c r="P45" s="78"/>
      <c r="Q45" s="78"/>
      <c r="R45" s="78"/>
      <c r="S45" s="78"/>
      <c r="T45" s="78"/>
      <c r="U45" s="78">
        <v>6</v>
      </c>
      <c r="V45" s="78"/>
      <c r="W45" s="78"/>
      <c r="X45" s="78"/>
      <c r="Y45" s="78"/>
      <c r="Z45" s="78"/>
      <c r="AA45" s="78">
        <v>7</v>
      </c>
      <c r="AB45" s="78"/>
      <c r="AC45" s="78"/>
      <c r="AD45" s="78"/>
      <c r="AE45" s="78"/>
      <c r="AF45" s="78"/>
      <c r="AG45" s="78">
        <v>8</v>
      </c>
      <c r="AH45" s="78"/>
      <c r="AI45" s="78"/>
      <c r="AJ45" s="78"/>
      <c r="AK45" s="78"/>
      <c r="AL45" s="78">
        <v>9</v>
      </c>
      <c r="AM45" s="100"/>
      <c r="AN45" s="62"/>
    </row>
    <row r="46" spans="1:40" ht="15" customHeight="1">
      <c r="A46" s="60" t="s">
        <v>118</v>
      </c>
      <c r="B46" s="91"/>
      <c r="C46" s="92"/>
      <c r="D46" s="92"/>
      <c r="E46" s="92"/>
      <c r="F46" s="93"/>
      <c r="G46" s="92"/>
      <c r="H46" s="78"/>
      <c r="I46" s="78"/>
      <c r="J46" s="78"/>
      <c r="K46" s="78"/>
      <c r="L46" s="78"/>
      <c r="M46" s="78"/>
      <c r="N46" s="78"/>
      <c r="O46" s="78"/>
      <c r="P46" s="78"/>
      <c r="Q46" s="78"/>
      <c r="R46" s="78">
        <v>6</v>
      </c>
      <c r="S46" s="78"/>
      <c r="T46" s="78"/>
      <c r="U46" s="78"/>
      <c r="V46" s="78"/>
      <c r="W46" s="78"/>
      <c r="X46" s="78">
        <v>7</v>
      </c>
      <c r="Y46" s="78"/>
      <c r="Z46" s="78"/>
      <c r="AA46" s="78"/>
      <c r="AB46" s="78"/>
      <c r="AC46" s="78"/>
      <c r="AD46" s="78">
        <v>8</v>
      </c>
      <c r="AE46" s="78"/>
      <c r="AF46" s="78"/>
      <c r="AG46" s="79"/>
      <c r="AH46" s="79"/>
      <c r="AI46" s="79"/>
      <c r="AJ46" s="79">
        <v>9</v>
      </c>
      <c r="AK46" s="77"/>
      <c r="AL46" s="77"/>
      <c r="AM46" s="62"/>
    </row>
    <row r="47" spans="1:40" s="60" customFormat="1" ht="15" customHeight="1">
      <c r="A47" s="60" t="s">
        <v>119</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s="60" customFormat="1" ht="15" customHeight="1">
      <c r="A48" s="60" t="s">
        <v>120</v>
      </c>
      <c r="B48" s="86"/>
      <c r="C48" s="86"/>
      <c r="D48" s="86"/>
      <c r="E48" s="86"/>
      <c r="F48" s="86"/>
      <c r="G48" s="86"/>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row>
    <row r="49" spans="1:39" s="60" customFormat="1" ht="15" customHeight="1">
      <c r="A49" s="60" t="s">
        <v>121</v>
      </c>
      <c r="B49" s="86"/>
      <c r="C49" s="86"/>
      <c r="D49" s="86"/>
      <c r="E49" s="86"/>
      <c r="F49" s="86"/>
      <c r="G49" s="86"/>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row>
    <row r="50" spans="1:39" s="60" customFormat="1" ht="15" customHeight="1">
      <c r="A50" s="60" t="s">
        <v>122</v>
      </c>
      <c r="B50" s="86"/>
      <c r="C50" s="86"/>
      <c r="D50" s="86"/>
      <c r="E50" s="86"/>
      <c r="F50" s="86"/>
      <c r="G50" s="86"/>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row>
    <row r="51" spans="1:39" ht="15" customHeight="1">
      <c r="A51" s="60" t="s">
        <v>123</v>
      </c>
      <c r="B51" s="94"/>
      <c r="C51" s="60"/>
      <c r="D51" s="60"/>
      <c r="E51" s="60"/>
      <c r="F51" s="60"/>
      <c r="G51" s="60"/>
    </row>
    <row r="52" spans="1:39" ht="15" customHeight="1">
      <c r="A52" s="60" t="s">
        <v>124</v>
      </c>
      <c r="B52" s="94"/>
      <c r="C52" s="60"/>
      <c r="D52" s="60"/>
      <c r="E52" s="60"/>
      <c r="F52" s="60"/>
      <c r="G52" s="60"/>
    </row>
    <row r="53" spans="1:39" ht="15" customHeight="1">
      <c r="A53" s="60"/>
      <c r="B53" s="108" t="s">
        <v>125</v>
      </c>
      <c r="C53" s="258" t="s">
        <v>126</v>
      </c>
      <c r="D53" s="258"/>
      <c r="E53" s="258"/>
      <c r="F53" s="60"/>
      <c r="G53" s="60"/>
    </row>
    <row r="54" spans="1:39" ht="15" customHeight="1">
      <c r="A54" s="60"/>
      <c r="B54" s="97" t="s">
        <v>127</v>
      </c>
      <c r="C54" s="259" t="s">
        <v>128</v>
      </c>
      <c r="D54" s="259"/>
      <c r="E54" s="259"/>
      <c r="F54" s="60"/>
      <c r="G54" s="60"/>
    </row>
    <row r="55" spans="1:39" ht="15" customHeight="1">
      <c r="A55" s="60"/>
      <c r="B55" s="97" t="s">
        <v>129</v>
      </c>
      <c r="C55" s="259" t="s">
        <v>130</v>
      </c>
      <c r="D55" s="259"/>
      <c r="E55" s="259"/>
      <c r="F55" s="60"/>
      <c r="G55" s="60"/>
    </row>
    <row r="56" spans="1:39" ht="15" customHeight="1">
      <c r="A56" s="60"/>
      <c r="B56" s="97" t="s">
        <v>131</v>
      </c>
      <c r="C56" s="259" t="s">
        <v>132</v>
      </c>
      <c r="D56" s="259"/>
      <c r="E56" s="259"/>
      <c r="F56" s="60"/>
      <c r="G56" s="60"/>
    </row>
    <row r="57" spans="1:39" ht="15" customHeight="1">
      <c r="A57" s="60"/>
      <c r="B57" s="97" t="s">
        <v>133</v>
      </c>
      <c r="C57" s="259" t="s">
        <v>134</v>
      </c>
      <c r="D57" s="259"/>
      <c r="E57" s="259"/>
      <c r="F57" s="60"/>
      <c r="G57" s="60"/>
    </row>
    <row r="58" spans="1:39" ht="15" customHeight="1">
      <c r="A58" s="60"/>
      <c r="B58" s="60" t="s">
        <v>135</v>
      </c>
      <c r="C58" s="60"/>
      <c r="D58" s="60"/>
      <c r="E58" s="60"/>
      <c r="F58" s="60"/>
      <c r="G58" s="60"/>
    </row>
    <row r="59" spans="1:39" ht="15" customHeight="1">
      <c r="A59" s="60"/>
      <c r="B59" s="60" t="s">
        <v>136</v>
      </c>
      <c r="C59" s="60"/>
      <c r="D59" s="60"/>
      <c r="E59" s="60"/>
      <c r="F59" s="60"/>
      <c r="G59" s="60"/>
    </row>
    <row r="60" spans="1:39" ht="15" customHeight="1">
      <c r="A60" s="60"/>
      <c r="B60" s="60" t="s">
        <v>137</v>
      </c>
      <c r="C60" s="60"/>
      <c r="D60" s="60"/>
      <c r="E60" s="60"/>
      <c r="F60" s="60"/>
      <c r="G60" s="60"/>
    </row>
    <row r="61" spans="1:39" ht="15" customHeight="1">
      <c r="A61" s="60" t="s">
        <v>138</v>
      </c>
      <c r="B61" s="94"/>
      <c r="C61" s="60"/>
      <c r="D61" s="60"/>
      <c r="E61" s="60"/>
      <c r="F61" s="60"/>
      <c r="G61" s="60"/>
    </row>
    <row r="62" spans="1:39" ht="15" customHeight="1">
      <c r="A62" s="60" t="s">
        <v>139</v>
      </c>
      <c r="B62" s="94"/>
      <c r="C62" s="60"/>
      <c r="D62" s="60"/>
      <c r="E62" s="60"/>
      <c r="F62" s="60"/>
      <c r="G62" s="60"/>
    </row>
    <row r="63" spans="1:39" ht="15" customHeight="1">
      <c r="A63" s="60" t="s">
        <v>140</v>
      </c>
      <c r="B63" s="94"/>
      <c r="C63" s="60"/>
      <c r="D63" s="60"/>
      <c r="E63" s="60"/>
      <c r="F63" s="60"/>
      <c r="G63" s="60"/>
    </row>
    <row r="64" spans="1:39" ht="15" customHeight="1">
      <c r="A64" s="60" t="s">
        <v>141</v>
      </c>
      <c r="B64" s="94"/>
      <c r="C64" s="60"/>
      <c r="D64" s="60"/>
      <c r="E64" s="60"/>
      <c r="F64" s="60"/>
      <c r="G64" s="60"/>
    </row>
    <row r="65" spans="1:7" ht="15" customHeight="1">
      <c r="A65" s="60" t="s">
        <v>142</v>
      </c>
      <c r="B65" s="94"/>
      <c r="C65" s="60"/>
      <c r="D65" s="60"/>
      <c r="E65" s="60"/>
      <c r="F65" s="60"/>
      <c r="G65" s="60"/>
    </row>
    <row r="66" spans="1:7" ht="15" customHeight="1">
      <c r="A66" s="60" t="s">
        <v>143</v>
      </c>
      <c r="B66" s="94"/>
      <c r="C66" s="60"/>
      <c r="D66" s="60"/>
      <c r="E66" s="60"/>
      <c r="F66" s="60"/>
      <c r="G66" s="60"/>
    </row>
    <row r="67" spans="1:7" ht="15" customHeight="1">
      <c r="A67" s="60"/>
      <c r="B67" s="60" t="s">
        <v>144</v>
      </c>
      <c r="C67" s="60"/>
      <c r="D67" s="60"/>
      <c r="E67" s="60"/>
      <c r="F67" s="60"/>
      <c r="G67" s="60"/>
    </row>
    <row r="68" spans="1:7" ht="15" customHeight="1">
      <c r="A68" s="60"/>
      <c r="B68" s="60" t="s">
        <v>145</v>
      </c>
      <c r="C68" s="60"/>
      <c r="D68" s="60"/>
      <c r="E68" s="60"/>
      <c r="F68" s="60"/>
      <c r="G68" s="60"/>
    </row>
    <row r="69" spans="1:7" ht="15" customHeight="1">
      <c r="A69" s="60" t="s">
        <v>146</v>
      </c>
      <c r="B69" s="94"/>
      <c r="C69" s="60"/>
      <c r="D69" s="60"/>
      <c r="E69" s="60"/>
      <c r="F69" s="60"/>
      <c r="G69" s="60"/>
    </row>
    <row r="70" spans="1:7" ht="15" customHeight="1">
      <c r="A70" s="60" t="s">
        <v>147</v>
      </c>
      <c r="B70" s="94"/>
      <c r="C70" s="60"/>
      <c r="D70" s="60"/>
      <c r="E70" s="60"/>
      <c r="F70" s="60"/>
      <c r="G70" s="60"/>
    </row>
    <row r="71" spans="1:7" ht="15" customHeight="1">
      <c r="A71" s="60" t="s">
        <v>148</v>
      </c>
      <c r="B71" s="94"/>
      <c r="C71" s="60"/>
      <c r="D71" s="60"/>
      <c r="E71" s="60"/>
      <c r="F71" s="60"/>
      <c r="G71" s="60"/>
    </row>
    <row r="72" spans="1:7" ht="15" customHeight="1">
      <c r="A72" s="60" t="s">
        <v>149</v>
      </c>
      <c r="B72" s="94"/>
      <c r="C72" s="60"/>
      <c r="D72" s="60"/>
      <c r="E72" s="60"/>
      <c r="F72" s="60"/>
      <c r="G72" s="60"/>
    </row>
    <row r="73" spans="1:7" ht="15" customHeight="1">
      <c r="A73" s="60" t="s">
        <v>150</v>
      </c>
      <c r="B73" s="94"/>
      <c r="C73" s="60"/>
      <c r="D73" s="60"/>
      <c r="E73" s="60"/>
      <c r="F73" s="60"/>
      <c r="G73" s="60"/>
    </row>
    <row r="74" spans="1:7" ht="15" customHeight="1">
      <c r="A74" s="60" t="s">
        <v>151</v>
      </c>
      <c r="B74" s="94"/>
      <c r="C74" s="60"/>
      <c r="D74" s="60"/>
      <c r="E74" s="60"/>
      <c r="F74" s="60"/>
      <c r="G74" s="60"/>
    </row>
    <row r="75" spans="1:7" ht="15" customHeight="1">
      <c r="A75" s="60" t="s">
        <v>152</v>
      </c>
      <c r="B75" s="94"/>
      <c r="C75" s="60"/>
      <c r="D75" s="60"/>
      <c r="E75" s="60"/>
      <c r="F75" s="60"/>
      <c r="G75" s="60"/>
    </row>
    <row r="76" spans="1:7" ht="15" customHeight="1">
      <c r="A76" s="60" t="s">
        <v>153</v>
      </c>
      <c r="B76" s="94"/>
      <c r="C76" s="60"/>
      <c r="D76" s="60"/>
      <c r="E76" s="60"/>
      <c r="F76" s="60"/>
      <c r="G76" s="60"/>
    </row>
  </sheetData>
  <mergeCells count="131">
    <mergeCell ref="C56:E56"/>
    <mergeCell ref="C57:E57"/>
    <mergeCell ref="AR10:AW11"/>
    <mergeCell ref="AR12:AW13"/>
    <mergeCell ref="AQ10:AQ11"/>
    <mergeCell ref="AP10:AP11"/>
    <mergeCell ref="AR14:AW15"/>
    <mergeCell ref="AR16:AW17"/>
    <mergeCell ref="AR18:AW19"/>
    <mergeCell ref="AR20:AW21"/>
    <mergeCell ref="AA44:AF44"/>
    <mergeCell ref="AG44:AK44"/>
    <mergeCell ref="AL44:AM44"/>
    <mergeCell ref="C53:E53"/>
    <mergeCell ref="C54:E54"/>
    <mergeCell ref="C55:E55"/>
    <mergeCell ref="X43:Z43"/>
    <mergeCell ref="AA43:AC43"/>
    <mergeCell ref="AD43:AF43"/>
    <mergeCell ref="AG43:AI43"/>
    <mergeCell ref="AJ43:AK43"/>
    <mergeCell ref="C44:D44"/>
    <mergeCell ref="E44:H44"/>
    <mergeCell ref="I44:N44"/>
    <mergeCell ref="AA42:AC42"/>
    <mergeCell ref="AD42:AF42"/>
    <mergeCell ref="AG42:AI42"/>
    <mergeCell ref="AJ42:AK42"/>
    <mergeCell ref="F43:H43"/>
    <mergeCell ref="I43:K43"/>
    <mergeCell ref="L43:N43"/>
    <mergeCell ref="O43:Q43"/>
    <mergeCell ref="R43:T43"/>
    <mergeCell ref="U43:W43"/>
    <mergeCell ref="F42:H42"/>
    <mergeCell ref="I42:K42"/>
    <mergeCell ref="L42:N42"/>
    <mergeCell ref="O42:Q42"/>
    <mergeCell ref="R42:T42"/>
    <mergeCell ref="U42:W42"/>
    <mergeCell ref="X42:Z42"/>
    <mergeCell ref="O44:T44"/>
    <mergeCell ref="U44:Z44"/>
    <mergeCell ref="AG40:AK40"/>
    <mergeCell ref="AL40:AM40"/>
    <mergeCell ref="F41:H41"/>
    <mergeCell ref="I41:K41"/>
    <mergeCell ref="L41:N41"/>
    <mergeCell ref="O41:Q41"/>
    <mergeCell ref="R41:T41"/>
    <mergeCell ref="U41:W41"/>
    <mergeCell ref="X41:Z41"/>
    <mergeCell ref="AA41:AC41"/>
    <mergeCell ref="AD41:AF41"/>
    <mergeCell ref="AG41:AI41"/>
    <mergeCell ref="AJ41:AK41"/>
    <mergeCell ref="C40:D40"/>
    <mergeCell ref="E40:H40"/>
    <mergeCell ref="I40:N40"/>
    <mergeCell ref="O40:T40"/>
    <mergeCell ref="U40:Z40"/>
    <mergeCell ref="AA40:AF40"/>
    <mergeCell ref="A38:C38"/>
    <mergeCell ref="F38:H38"/>
    <mergeCell ref="I38:K38"/>
    <mergeCell ref="L38:N38"/>
    <mergeCell ref="O38:Q38"/>
    <mergeCell ref="R38:U38"/>
    <mergeCell ref="V36:Y36"/>
    <mergeCell ref="Z36:AC36"/>
    <mergeCell ref="A37:C37"/>
    <mergeCell ref="F37:H37"/>
    <mergeCell ref="I37:K37"/>
    <mergeCell ref="L37:N37"/>
    <mergeCell ref="O37:Q37"/>
    <mergeCell ref="R37:U37"/>
    <mergeCell ref="V37:Y38"/>
    <mergeCell ref="Z37:AC38"/>
    <mergeCell ref="A36:C36"/>
    <mergeCell ref="F36:H36"/>
    <mergeCell ref="I36:K36"/>
    <mergeCell ref="L36:N36"/>
    <mergeCell ref="O36:Q36"/>
    <mergeCell ref="R36:U36"/>
    <mergeCell ref="AM28:AN28"/>
    <mergeCell ref="AM29:AN29"/>
    <mergeCell ref="AM30:AN30"/>
    <mergeCell ref="A31:E31"/>
    <mergeCell ref="AM31:AN32"/>
    <mergeCell ref="A32:E32"/>
    <mergeCell ref="AM22:AN22"/>
    <mergeCell ref="AM23:AN23"/>
    <mergeCell ref="AM24:AN24"/>
    <mergeCell ref="AM25:AN25"/>
    <mergeCell ref="AM26:AN26"/>
    <mergeCell ref="AM27:AN2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AM16:AN16"/>
    <mergeCell ref="AM17:AN17"/>
    <mergeCell ref="AK1:AN1"/>
    <mergeCell ref="M2:P2"/>
    <mergeCell ref="Q2:R2"/>
    <mergeCell ref="S2:T2"/>
    <mergeCell ref="U2:V2"/>
    <mergeCell ref="AK2:AN2"/>
    <mergeCell ref="AK3:AN3"/>
    <mergeCell ref="AK4:AN4"/>
    <mergeCell ref="AH5:AJ5"/>
  </mergeCells>
  <phoneticPr fontId="25"/>
  <dataValidations count="8">
    <dataValidation allowBlank="1" showInputMessage="1" sqref="B11"/>
    <dataValidation type="list" allowBlank="1" showInputMessage="1" sqref="B12:B30">
      <formula1>INDIRECT($AK$1)</formula1>
    </dataValidation>
    <dataValidation operator="greaterThanOrEqual" allowBlank="1" showInputMessage="1" showErrorMessage="1" sqref="R37:R38 V37 Z37"/>
    <dataValidation type="whole" operator="greaterThanOrEqual" allowBlank="1" showInputMessage="1" showErrorMessage="1" sqref="I37:I38 D37:F38 O37:O38 L37:L38">
      <formula1>0</formula1>
    </dataValidation>
    <dataValidation type="list" allowBlank="1" showInputMessage="1" showErrorMessage="1" sqref="C11:C30">
      <formula1>"A,B,C,D"</formula1>
    </dataValidation>
    <dataValidation type="list" allowBlank="1" showInputMessage="1" showErrorMessage="1" sqref="AK3:AN3">
      <formula1>"４週,歴月"</formula1>
    </dataValidation>
    <dataValidation type="list" allowBlank="1" showInputMessage="1" showErrorMessage="1" sqref="AK4:AN4">
      <formula1>"予定,実績"</formula1>
    </dataValidation>
    <dataValidation type="list" allowBlank="1" showInputMessage="1" showErrorMessage="1" sqref="AK1:AN1">
      <formula1>"特定相談支援・障害児相談支援,特定相談支援,障害児相談支援"</formula1>
    </dataValidation>
  </dataValidations>
  <printOptions horizontalCentered="1" verticalCentered="1"/>
  <pageMargins left="0.19685039370078741" right="0.19685039370078741" top="0.39370078740157483" bottom="0.19685039370078741" header="0.19685039370078741" footer="0.39370078740157483"/>
  <pageSetup paperSize="9" scale="82" fitToWidth="0" fitToHeight="0" orientation="landscape" r:id="rId1"/>
  <headerFooter alignWithMargins="0">
    <oddHeader>&amp;L&amp;"ＭＳ ゴシック,標準"&amp;10（参考様式）</oddHeader>
  </headerFooter>
  <rowBreaks count="1" manualBreakCount="1">
    <brk id="34" max="39"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FFFF00"/>
  </sheetPr>
  <dimension ref="A1:AW76"/>
  <sheetViews>
    <sheetView showGridLines="0" tabSelected="1" view="pageBreakPreview" topLeftCell="A7" zoomScaleNormal="100" zoomScaleSheetLayoutView="100" workbookViewId="0">
      <selection activeCell="M13" sqref="M13"/>
    </sheetView>
  </sheetViews>
  <sheetFormatPr defaultColWidth="8.25" defaultRowHeight="21" customHeight="1"/>
  <cols>
    <col min="1" max="1" width="2.625" style="59" customWidth="1"/>
    <col min="2" max="2" width="12.125" style="61" customWidth="1"/>
    <col min="3" max="3" width="6.625" style="59" customWidth="1"/>
    <col min="4" max="5" width="7.625" style="59" customWidth="1"/>
    <col min="6" max="36" width="3.125" style="59" customWidth="1"/>
    <col min="37" max="37" width="6.625" style="59" customWidth="1"/>
    <col min="38" max="39" width="7.625" style="59" customWidth="1"/>
    <col min="40" max="40" width="5.625" style="59" customWidth="1"/>
    <col min="41" max="41" width="8.25" style="59"/>
    <col min="42" max="42" width="6.875" style="59" customWidth="1"/>
    <col min="43" max="43" width="3" style="59" bestFit="1" customWidth="1"/>
    <col min="44" max="16384" width="8.25" style="59"/>
  </cols>
  <sheetData>
    <row r="1" spans="1:49" ht="20.100000000000001"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72" t="s">
        <v>198</v>
      </c>
      <c r="AL1" s="272"/>
      <c r="AM1" s="272"/>
      <c r="AN1" s="272"/>
    </row>
    <row r="2" spans="1:49" ht="18" customHeight="1">
      <c r="A2" s="62"/>
      <c r="B2" s="63"/>
      <c r="C2" s="63"/>
      <c r="D2" s="63"/>
      <c r="E2" s="63"/>
      <c r="F2" s="63"/>
      <c r="G2" s="63"/>
      <c r="H2" s="63"/>
      <c r="I2" s="63"/>
      <c r="J2" s="63"/>
      <c r="K2" s="63"/>
      <c r="L2" s="63"/>
      <c r="M2" s="268">
        <v>2026</v>
      </c>
      <c r="N2" s="268"/>
      <c r="O2" s="268"/>
      <c r="P2" s="268"/>
      <c r="Q2" s="267" t="s">
        <v>94</v>
      </c>
      <c r="R2" s="267"/>
      <c r="S2" s="268">
        <v>4</v>
      </c>
      <c r="T2" s="268"/>
      <c r="U2" s="267" t="s">
        <v>95</v>
      </c>
      <c r="V2" s="267"/>
      <c r="W2" s="63"/>
      <c r="X2" s="63"/>
      <c r="Y2" s="63"/>
      <c r="Z2" s="62"/>
      <c r="AA2" s="62"/>
      <c r="AC2" s="81"/>
      <c r="AD2" s="63"/>
      <c r="AE2" s="63"/>
      <c r="AF2" s="63"/>
      <c r="AG2" s="63"/>
      <c r="AH2" s="63"/>
      <c r="AI2" s="81" t="s">
        <v>96</v>
      </c>
      <c r="AJ2" s="81"/>
      <c r="AK2" s="273"/>
      <c r="AL2" s="273"/>
      <c r="AM2" s="273"/>
      <c r="AN2" s="273"/>
    </row>
    <row r="3" spans="1:49"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74" t="s">
        <v>154</v>
      </c>
      <c r="AL3" s="274"/>
      <c r="AM3" s="274"/>
      <c r="AN3" s="274"/>
    </row>
    <row r="4" spans="1:49"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74" t="s">
        <v>250</v>
      </c>
      <c r="AL4" s="274"/>
      <c r="AM4" s="274"/>
      <c r="AN4" s="274"/>
    </row>
    <row r="5" spans="1:49"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77"/>
      <c r="AI5" s="277"/>
      <c r="AJ5" s="277"/>
      <c r="AK5" s="88" t="s">
        <v>100</v>
      </c>
      <c r="AL5" s="99"/>
      <c r="AM5" s="88" t="s">
        <v>101</v>
      </c>
      <c r="AN5" s="62"/>
    </row>
    <row r="6" spans="1:49" ht="9.9499999999999993"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9" ht="15" customHeight="1">
      <c r="A7" s="260" t="s">
        <v>102</v>
      </c>
      <c r="B7" s="278" t="s">
        <v>103</v>
      </c>
      <c r="C7" s="261" t="s">
        <v>104</v>
      </c>
      <c r="D7" s="258" t="s">
        <v>105</v>
      </c>
      <c r="E7" s="264" t="s">
        <v>106</v>
      </c>
      <c r="F7" s="270" t="s">
        <v>107</v>
      </c>
      <c r="G7" s="270"/>
      <c r="H7" s="270"/>
      <c r="I7" s="270"/>
      <c r="J7" s="270"/>
      <c r="K7" s="270"/>
      <c r="L7" s="270"/>
      <c r="M7" s="270"/>
      <c r="N7" s="270"/>
      <c r="O7" s="270"/>
      <c r="P7" s="270"/>
      <c r="Q7" s="270"/>
      <c r="R7" s="270"/>
      <c r="S7" s="270"/>
      <c r="T7" s="270"/>
      <c r="U7" s="270"/>
      <c r="V7" s="270"/>
      <c r="W7" s="270"/>
      <c r="X7" s="270"/>
      <c r="Y7" s="270"/>
      <c r="Z7" s="270"/>
      <c r="AA7" s="270"/>
      <c r="AB7" s="270"/>
      <c r="AC7" s="270"/>
      <c r="AD7" s="270"/>
      <c r="AE7" s="270"/>
      <c r="AF7" s="270"/>
      <c r="AG7" s="270"/>
      <c r="AH7" s="270"/>
      <c r="AI7" s="270"/>
      <c r="AJ7" s="270"/>
      <c r="AK7" s="275" t="s">
        <v>108</v>
      </c>
      <c r="AL7" s="276" t="s">
        <v>109</v>
      </c>
      <c r="AM7" s="271" t="s">
        <v>110</v>
      </c>
      <c r="AN7" s="271"/>
    </row>
    <row r="8" spans="1:49" ht="15" customHeight="1">
      <c r="A8" s="260"/>
      <c r="B8" s="279"/>
      <c r="C8" s="262"/>
      <c r="D8" s="258"/>
      <c r="E8" s="264"/>
      <c r="F8" s="258" t="s">
        <v>111</v>
      </c>
      <c r="G8" s="258"/>
      <c r="H8" s="258"/>
      <c r="I8" s="258"/>
      <c r="J8" s="258"/>
      <c r="K8" s="258"/>
      <c r="L8" s="258"/>
      <c r="M8" s="258" t="s">
        <v>112</v>
      </c>
      <c r="N8" s="258"/>
      <c r="O8" s="258"/>
      <c r="P8" s="258"/>
      <c r="Q8" s="258"/>
      <c r="R8" s="258"/>
      <c r="S8" s="258"/>
      <c r="T8" s="258" t="s">
        <v>113</v>
      </c>
      <c r="U8" s="258"/>
      <c r="V8" s="258"/>
      <c r="W8" s="258"/>
      <c r="X8" s="258"/>
      <c r="Y8" s="258"/>
      <c r="Z8" s="258"/>
      <c r="AA8" s="258" t="s">
        <v>114</v>
      </c>
      <c r="AB8" s="258"/>
      <c r="AC8" s="258"/>
      <c r="AD8" s="258"/>
      <c r="AE8" s="258"/>
      <c r="AF8" s="258"/>
      <c r="AG8" s="258"/>
      <c r="AH8" s="258" t="s">
        <v>115</v>
      </c>
      <c r="AI8" s="258"/>
      <c r="AJ8" s="258"/>
      <c r="AK8" s="275"/>
      <c r="AL8" s="276"/>
      <c r="AM8" s="271"/>
      <c r="AN8" s="271"/>
    </row>
    <row r="9" spans="1:49" ht="15" customHeight="1">
      <c r="A9" s="260"/>
      <c r="B9" s="281" t="s">
        <v>155</v>
      </c>
      <c r="C9" s="262"/>
      <c r="D9" s="258"/>
      <c r="E9" s="264"/>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275"/>
      <c r="AL9" s="276"/>
      <c r="AM9" s="271"/>
      <c r="AN9" s="271"/>
      <c r="AP9" s="124" t="s">
        <v>258</v>
      </c>
      <c r="AQ9" s="124"/>
      <c r="AR9" s="124"/>
      <c r="AS9" s="124"/>
      <c r="AT9" s="124"/>
      <c r="AU9" s="124"/>
      <c r="AV9" s="125"/>
      <c r="AW9" s="125"/>
    </row>
    <row r="10" spans="1:49" ht="15" customHeight="1">
      <c r="A10" s="260"/>
      <c r="B10" s="282"/>
      <c r="C10" s="263"/>
      <c r="D10" s="258"/>
      <c r="E10" s="264"/>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275"/>
      <c r="AL10" s="276"/>
      <c r="AM10" s="271"/>
      <c r="AN10" s="271"/>
      <c r="AP10" s="297" t="s">
        <v>256</v>
      </c>
      <c r="AQ10" s="297" t="s">
        <v>259</v>
      </c>
      <c r="AR10" s="304" t="s">
        <v>262</v>
      </c>
      <c r="AS10" s="304"/>
      <c r="AT10" s="304"/>
      <c r="AU10" s="304"/>
      <c r="AV10" s="304"/>
      <c r="AW10" s="304"/>
    </row>
    <row r="11" spans="1:49" ht="18" customHeight="1">
      <c r="A11" s="74">
        <v>1</v>
      </c>
      <c r="B11" s="103" t="s">
        <v>156</v>
      </c>
      <c r="C11" s="115" t="s">
        <v>127</v>
      </c>
      <c r="D11" s="104"/>
      <c r="E11" s="105" t="s">
        <v>127</v>
      </c>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16">
        <f>+SUM(F11:AJ11)</f>
        <v>0</v>
      </c>
      <c r="AL11" s="71">
        <f>IF($AK$3="４週",AK11/4,AK11/(DAY(EOMONTH($F$9,0))/7))</f>
        <v>0</v>
      </c>
      <c r="AM11" s="280"/>
      <c r="AN11" s="280"/>
      <c r="AP11" s="298"/>
      <c r="AQ11" s="298"/>
      <c r="AR11" s="305"/>
      <c r="AS11" s="305"/>
      <c r="AT11" s="305"/>
      <c r="AU11" s="305"/>
      <c r="AV11" s="305"/>
      <c r="AW11" s="305"/>
    </row>
    <row r="12" spans="1:49" ht="18" customHeight="1">
      <c r="A12" s="74">
        <v>2</v>
      </c>
      <c r="B12" s="103" t="s">
        <v>199</v>
      </c>
      <c r="C12" s="115" t="s">
        <v>129</v>
      </c>
      <c r="D12" s="104"/>
      <c r="E12" s="105" t="s">
        <v>129</v>
      </c>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16">
        <f t="shared" ref="AK12:AK31" si="0">+SUM(F12:AJ12)</f>
        <v>0</v>
      </c>
      <c r="AL12" s="71">
        <f>IF($AK$3="４週",AK12/4,AK12/(DAY(EOMONTH($F$9,0))/7))</f>
        <v>0</v>
      </c>
      <c r="AM12" s="280"/>
      <c r="AN12" s="280"/>
      <c r="AP12" s="133"/>
      <c r="AQ12" s="127"/>
      <c r="AR12" s="302" t="s">
        <v>260</v>
      </c>
      <c r="AS12" s="302"/>
      <c r="AT12" s="302"/>
      <c r="AU12" s="302"/>
      <c r="AV12" s="302"/>
      <c r="AW12" s="302"/>
    </row>
    <row r="13" spans="1:49" ht="18" customHeight="1">
      <c r="A13" s="74">
        <v>3</v>
      </c>
      <c r="B13" s="103" t="s">
        <v>199</v>
      </c>
      <c r="C13" s="115" t="s">
        <v>131</v>
      </c>
      <c r="D13" s="104"/>
      <c r="E13" s="105" t="s">
        <v>131</v>
      </c>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16">
        <f t="shared" si="0"/>
        <v>0</v>
      </c>
      <c r="AL13" s="71">
        <f>IF($AK$3="４週",AK13/4,AK13/(DAY(EOMONTH($F$9,0))/7))</f>
        <v>0</v>
      </c>
      <c r="AM13" s="280"/>
      <c r="AN13" s="280"/>
      <c r="AP13" s="134"/>
      <c r="AQ13" s="129"/>
      <c r="AR13" s="303"/>
      <c r="AS13" s="303"/>
      <c r="AT13" s="303"/>
      <c r="AU13" s="303"/>
      <c r="AV13" s="303"/>
      <c r="AW13" s="303"/>
    </row>
    <row r="14" spans="1:49" ht="18" customHeight="1">
      <c r="A14" s="74">
        <v>4</v>
      </c>
      <c r="B14" s="103" t="s">
        <v>200</v>
      </c>
      <c r="C14" s="115" t="s">
        <v>133</v>
      </c>
      <c r="D14" s="104"/>
      <c r="E14" s="105" t="s">
        <v>133</v>
      </c>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16">
        <f t="shared" si="0"/>
        <v>0</v>
      </c>
      <c r="AL14" s="71">
        <f>IF($AK$3="４週",AK14/4,AK14/(DAY(EOMONTH($F$9,0))/7))</f>
        <v>0</v>
      </c>
      <c r="AM14" s="280"/>
      <c r="AN14" s="280"/>
      <c r="AP14" s="132" t="s">
        <v>257</v>
      </c>
      <c r="AQ14" s="131" t="s">
        <v>259</v>
      </c>
      <c r="AR14" s="295" t="s">
        <v>263</v>
      </c>
      <c r="AS14" s="295"/>
      <c r="AT14" s="295"/>
      <c r="AU14" s="295"/>
      <c r="AV14" s="295"/>
      <c r="AW14" s="295"/>
    </row>
    <row r="15" spans="1:49" ht="18" customHeight="1">
      <c r="A15" s="74">
        <v>5</v>
      </c>
      <c r="B15" s="103"/>
      <c r="C15" s="115"/>
      <c r="D15" s="104"/>
      <c r="E15" s="10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16">
        <f t="shared" si="0"/>
        <v>0</v>
      </c>
      <c r="AL15" s="71">
        <f t="shared" ref="AL15:AL30" si="1">IF($AK$3="４週",AK15/4,AK15/(DAY(EOMONTH($F$9,0))/7))</f>
        <v>0</v>
      </c>
      <c r="AM15" s="280"/>
      <c r="AN15" s="280"/>
      <c r="AP15" s="134"/>
      <c r="AQ15" s="129"/>
      <c r="AR15" s="295"/>
      <c r="AS15" s="295"/>
      <c r="AT15" s="295"/>
      <c r="AU15" s="295"/>
      <c r="AV15" s="295"/>
      <c r="AW15" s="295"/>
    </row>
    <row r="16" spans="1:49" ht="18" customHeight="1">
      <c r="A16" s="74">
        <v>6</v>
      </c>
      <c r="B16" s="103"/>
      <c r="C16" s="115"/>
      <c r="D16" s="104"/>
      <c r="E16" s="10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16">
        <f t="shared" si="0"/>
        <v>0</v>
      </c>
      <c r="AL16" s="71">
        <f t="shared" si="1"/>
        <v>0</v>
      </c>
      <c r="AM16" s="280"/>
      <c r="AN16" s="280"/>
      <c r="AP16" s="132" t="s">
        <v>261</v>
      </c>
      <c r="AQ16" s="131" t="s">
        <v>259</v>
      </c>
      <c r="AR16" s="295" t="s">
        <v>264</v>
      </c>
      <c r="AS16" s="295"/>
      <c r="AT16" s="295"/>
      <c r="AU16" s="295"/>
      <c r="AV16" s="295"/>
      <c r="AW16" s="295"/>
    </row>
    <row r="17" spans="1:49" ht="18" customHeight="1">
      <c r="A17" s="74">
        <v>7</v>
      </c>
      <c r="B17" s="103"/>
      <c r="C17" s="115"/>
      <c r="D17" s="104"/>
      <c r="E17" s="10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135"/>
      <c r="AD17" s="135"/>
      <c r="AE17" s="135"/>
      <c r="AF17" s="135"/>
      <c r="AG17" s="135"/>
      <c r="AH17" s="135"/>
      <c r="AI17" s="135"/>
      <c r="AJ17" s="135"/>
      <c r="AK17" s="116">
        <f t="shared" si="0"/>
        <v>0</v>
      </c>
      <c r="AL17" s="71">
        <f t="shared" si="1"/>
        <v>0</v>
      </c>
      <c r="AM17" s="280"/>
      <c r="AN17" s="280"/>
      <c r="AP17" s="134"/>
      <c r="AQ17" s="129"/>
      <c r="AR17" s="295"/>
      <c r="AS17" s="295"/>
      <c r="AT17" s="295"/>
      <c r="AU17" s="295"/>
      <c r="AV17" s="295"/>
      <c r="AW17" s="295"/>
    </row>
    <row r="18" spans="1:49" ht="18" customHeight="1">
      <c r="A18" s="74">
        <v>8</v>
      </c>
      <c r="B18" s="103"/>
      <c r="C18" s="115"/>
      <c r="D18" s="104"/>
      <c r="E18" s="10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16">
        <f t="shared" si="0"/>
        <v>0</v>
      </c>
      <c r="AL18" s="71">
        <f t="shared" si="1"/>
        <v>0</v>
      </c>
      <c r="AM18" s="280"/>
      <c r="AN18" s="280"/>
      <c r="AP18" s="132" t="s">
        <v>265</v>
      </c>
      <c r="AQ18" s="131" t="s">
        <v>259</v>
      </c>
      <c r="AR18" s="304" t="s">
        <v>266</v>
      </c>
      <c r="AS18" s="304"/>
      <c r="AT18" s="304"/>
      <c r="AU18" s="304"/>
      <c r="AV18" s="304"/>
      <c r="AW18" s="304"/>
    </row>
    <row r="19" spans="1:49" ht="18" customHeight="1">
      <c r="A19" s="74">
        <v>9</v>
      </c>
      <c r="B19" s="103"/>
      <c r="C19" s="115"/>
      <c r="D19" s="104"/>
      <c r="E19" s="10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16">
        <f t="shared" si="0"/>
        <v>0</v>
      </c>
      <c r="AL19" s="71">
        <f t="shared" si="1"/>
        <v>0</v>
      </c>
      <c r="AM19" s="280"/>
      <c r="AN19" s="280"/>
      <c r="AP19" s="133"/>
      <c r="AQ19" s="127"/>
      <c r="AR19" s="305"/>
      <c r="AS19" s="305"/>
      <c r="AT19" s="305"/>
      <c r="AU19" s="305"/>
      <c r="AV19" s="305"/>
      <c r="AW19" s="305"/>
    </row>
    <row r="20" spans="1:49" ht="18" customHeight="1">
      <c r="A20" s="74">
        <v>10</v>
      </c>
      <c r="B20" s="103"/>
      <c r="C20" s="115"/>
      <c r="D20" s="104"/>
      <c r="E20" s="10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16">
        <f t="shared" si="0"/>
        <v>0</v>
      </c>
      <c r="AL20" s="71">
        <f t="shared" si="1"/>
        <v>0</v>
      </c>
      <c r="AM20" s="280"/>
      <c r="AN20" s="280"/>
      <c r="AP20" s="127"/>
      <c r="AQ20" s="127"/>
      <c r="AR20" s="306" t="s">
        <v>267</v>
      </c>
      <c r="AS20" s="306"/>
      <c r="AT20" s="306"/>
      <c r="AU20" s="306"/>
      <c r="AV20" s="306"/>
      <c r="AW20" s="306"/>
    </row>
    <row r="21" spans="1:49" ht="18" customHeight="1">
      <c r="A21" s="74">
        <v>11</v>
      </c>
      <c r="B21" s="103"/>
      <c r="C21" s="115"/>
      <c r="D21" s="104"/>
      <c r="E21" s="10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16">
        <f t="shared" si="0"/>
        <v>0</v>
      </c>
      <c r="AL21" s="71">
        <f t="shared" si="1"/>
        <v>0</v>
      </c>
      <c r="AM21" s="280"/>
      <c r="AN21" s="280"/>
      <c r="AP21" s="129"/>
      <c r="AQ21" s="129"/>
      <c r="AR21" s="307"/>
      <c r="AS21" s="307"/>
      <c r="AT21" s="307"/>
      <c r="AU21" s="307"/>
      <c r="AV21" s="307"/>
      <c r="AW21" s="307"/>
    </row>
    <row r="22" spans="1:49" ht="18" customHeight="1">
      <c r="A22" s="74">
        <v>12</v>
      </c>
      <c r="B22" s="103"/>
      <c r="C22" s="115"/>
      <c r="D22" s="104"/>
      <c r="E22" s="10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16">
        <f t="shared" si="0"/>
        <v>0</v>
      </c>
      <c r="AL22" s="71">
        <f t="shared" si="1"/>
        <v>0</v>
      </c>
      <c r="AM22" s="280"/>
      <c r="AN22" s="280"/>
    </row>
    <row r="23" spans="1:49" ht="18" customHeight="1">
      <c r="A23" s="74">
        <v>13</v>
      </c>
      <c r="B23" s="103"/>
      <c r="C23" s="115"/>
      <c r="D23" s="104"/>
      <c r="E23" s="10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135"/>
      <c r="AD23" s="135"/>
      <c r="AE23" s="135"/>
      <c r="AF23" s="135"/>
      <c r="AG23" s="135"/>
      <c r="AH23" s="135"/>
      <c r="AI23" s="135"/>
      <c r="AJ23" s="135"/>
      <c r="AK23" s="116">
        <f t="shared" si="0"/>
        <v>0</v>
      </c>
      <c r="AL23" s="71">
        <f t="shared" si="1"/>
        <v>0</v>
      </c>
      <c r="AM23" s="280"/>
      <c r="AN23" s="280"/>
    </row>
    <row r="24" spans="1:49" ht="18" customHeight="1">
      <c r="A24" s="74">
        <v>14</v>
      </c>
      <c r="B24" s="103"/>
      <c r="C24" s="115"/>
      <c r="D24" s="104"/>
      <c r="E24" s="10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135"/>
      <c r="AD24" s="135"/>
      <c r="AE24" s="135"/>
      <c r="AF24" s="135"/>
      <c r="AG24" s="135"/>
      <c r="AH24" s="135"/>
      <c r="AI24" s="135"/>
      <c r="AJ24" s="135"/>
      <c r="AK24" s="116">
        <f t="shared" si="0"/>
        <v>0</v>
      </c>
      <c r="AL24" s="71">
        <f t="shared" si="1"/>
        <v>0</v>
      </c>
      <c r="AM24" s="280"/>
      <c r="AN24" s="280"/>
    </row>
    <row r="25" spans="1:49" ht="18" customHeight="1">
      <c r="A25" s="74">
        <v>15</v>
      </c>
      <c r="B25" s="103"/>
      <c r="C25" s="115"/>
      <c r="D25" s="104"/>
      <c r="E25" s="10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135"/>
      <c r="AD25" s="135"/>
      <c r="AE25" s="135"/>
      <c r="AF25" s="135"/>
      <c r="AG25" s="135"/>
      <c r="AH25" s="135"/>
      <c r="AI25" s="135"/>
      <c r="AJ25" s="135"/>
      <c r="AK25" s="116">
        <f t="shared" si="0"/>
        <v>0</v>
      </c>
      <c r="AL25" s="71">
        <f t="shared" si="1"/>
        <v>0</v>
      </c>
      <c r="AM25" s="280"/>
      <c r="AN25" s="280"/>
    </row>
    <row r="26" spans="1:49" ht="18" customHeight="1">
      <c r="A26" s="74">
        <v>16</v>
      </c>
      <c r="B26" s="103"/>
      <c r="C26" s="115"/>
      <c r="D26" s="104"/>
      <c r="E26" s="10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135"/>
      <c r="AD26" s="135"/>
      <c r="AE26" s="135"/>
      <c r="AF26" s="135"/>
      <c r="AG26" s="135"/>
      <c r="AH26" s="135"/>
      <c r="AI26" s="135"/>
      <c r="AJ26" s="135"/>
      <c r="AK26" s="116">
        <f t="shared" si="0"/>
        <v>0</v>
      </c>
      <c r="AL26" s="71">
        <f t="shared" si="1"/>
        <v>0</v>
      </c>
      <c r="AM26" s="280"/>
      <c r="AN26" s="280"/>
    </row>
    <row r="27" spans="1:49" ht="18" customHeight="1">
      <c r="A27" s="74">
        <v>17</v>
      </c>
      <c r="B27" s="103"/>
      <c r="C27" s="115"/>
      <c r="D27" s="104"/>
      <c r="E27" s="10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135"/>
      <c r="AD27" s="135"/>
      <c r="AE27" s="135"/>
      <c r="AF27" s="135"/>
      <c r="AG27" s="135"/>
      <c r="AH27" s="135"/>
      <c r="AI27" s="135"/>
      <c r="AJ27" s="135"/>
      <c r="AK27" s="116">
        <f t="shared" si="0"/>
        <v>0</v>
      </c>
      <c r="AL27" s="71">
        <f t="shared" si="1"/>
        <v>0</v>
      </c>
      <c r="AM27" s="280"/>
      <c r="AN27" s="280"/>
    </row>
    <row r="28" spans="1:49" ht="18" customHeight="1">
      <c r="A28" s="74">
        <v>18</v>
      </c>
      <c r="B28" s="103"/>
      <c r="C28" s="115"/>
      <c r="D28" s="104"/>
      <c r="E28" s="10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16">
        <f t="shared" si="0"/>
        <v>0</v>
      </c>
      <c r="AL28" s="71">
        <f t="shared" si="1"/>
        <v>0</v>
      </c>
      <c r="AM28" s="280"/>
      <c r="AN28" s="280"/>
    </row>
    <row r="29" spans="1:49" ht="18" customHeight="1">
      <c r="A29" s="74">
        <v>19</v>
      </c>
      <c r="B29" s="103"/>
      <c r="C29" s="115"/>
      <c r="D29" s="104"/>
      <c r="E29" s="10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16">
        <f t="shared" si="0"/>
        <v>0</v>
      </c>
      <c r="AL29" s="71">
        <f t="shared" si="1"/>
        <v>0</v>
      </c>
      <c r="AM29" s="280"/>
      <c r="AN29" s="280"/>
    </row>
    <row r="30" spans="1:49" ht="18" customHeight="1">
      <c r="A30" s="74">
        <v>20</v>
      </c>
      <c r="B30" s="103"/>
      <c r="C30" s="115"/>
      <c r="D30" s="104"/>
      <c r="E30" s="10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16">
        <f t="shared" si="0"/>
        <v>0</v>
      </c>
      <c r="AL30" s="71">
        <f t="shared" si="1"/>
        <v>0</v>
      </c>
      <c r="AM30" s="280"/>
      <c r="AN30" s="280"/>
    </row>
    <row r="31" spans="1:49" ht="18" customHeight="1">
      <c r="A31" s="264" t="s">
        <v>116</v>
      </c>
      <c r="B31" s="265"/>
      <c r="C31" s="265"/>
      <c r="D31" s="265"/>
      <c r="E31" s="265"/>
      <c r="F31" s="136">
        <f>+SUM(F11:F30)</f>
        <v>0</v>
      </c>
      <c r="G31" s="136">
        <f t="shared" ref="G31:AJ31" si="2">+SUM(G11:G30)</f>
        <v>0</v>
      </c>
      <c r="H31" s="136">
        <f t="shared" si="2"/>
        <v>0</v>
      </c>
      <c r="I31" s="136">
        <f t="shared" si="2"/>
        <v>0</v>
      </c>
      <c r="J31" s="136">
        <f t="shared" si="2"/>
        <v>0</v>
      </c>
      <c r="K31" s="136">
        <f t="shared" si="2"/>
        <v>0</v>
      </c>
      <c r="L31" s="136">
        <f t="shared" si="2"/>
        <v>0</v>
      </c>
      <c r="M31" s="136">
        <f t="shared" si="2"/>
        <v>0</v>
      </c>
      <c r="N31" s="136">
        <f t="shared" si="2"/>
        <v>0</v>
      </c>
      <c r="O31" s="136">
        <f t="shared" si="2"/>
        <v>0</v>
      </c>
      <c r="P31" s="136">
        <f t="shared" si="2"/>
        <v>0</v>
      </c>
      <c r="Q31" s="136">
        <f t="shared" si="2"/>
        <v>0</v>
      </c>
      <c r="R31" s="136">
        <f t="shared" si="2"/>
        <v>0</v>
      </c>
      <c r="S31" s="136">
        <f t="shared" si="2"/>
        <v>0</v>
      </c>
      <c r="T31" s="136">
        <f t="shared" si="2"/>
        <v>0</v>
      </c>
      <c r="U31" s="136">
        <f t="shared" si="2"/>
        <v>0</v>
      </c>
      <c r="V31" s="136">
        <f t="shared" si="2"/>
        <v>0</v>
      </c>
      <c r="W31" s="136">
        <f t="shared" si="2"/>
        <v>0</v>
      </c>
      <c r="X31" s="136">
        <f t="shared" si="2"/>
        <v>0</v>
      </c>
      <c r="Y31" s="136">
        <f t="shared" si="2"/>
        <v>0</v>
      </c>
      <c r="Z31" s="136">
        <f t="shared" si="2"/>
        <v>0</v>
      </c>
      <c r="AA31" s="136">
        <f t="shared" si="2"/>
        <v>0</v>
      </c>
      <c r="AB31" s="136">
        <f t="shared" si="2"/>
        <v>0</v>
      </c>
      <c r="AC31" s="136">
        <f t="shared" si="2"/>
        <v>0</v>
      </c>
      <c r="AD31" s="136">
        <f t="shared" si="2"/>
        <v>0</v>
      </c>
      <c r="AE31" s="136">
        <f t="shared" si="2"/>
        <v>0</v>
      </c>
      <c r="AF31" s="136">
        <f t="shared" si="2"/>
        <v>0</v>
      </c>
      <c r="AG31" s="136">
        <f t="shared" si="2"/>
        <v>0</v>
      </c>
      <c r="AH31" s="136">
        <f t="shared" si="2"/>
        <v>0</v>
      </c>
      <c r="AI31" s="136">
        <f t="shared" si="2"/>
        <v>0</v>
      </c>
      <c r="AJ31" s="136">
        <f t="shared" si="2"/>
        <v>0</v>
      </c>
      <c r="AK31" s="70">
        <f t="shared" si="0"/>
        <v>0</v>
      </c>
      <c r="AL31" s="71">
        <f>IF($AK$3="４週",AK31/4,AK31/(DAY(EOMONTH($F$9,0))/7))</f>
        <v>0</v>
      </c>
      <c r="AM31" s="260"/>
      <c r="AN31" s="260"/>
    </row>
    <row r="32" spans="1:49" ht="18" customHeight="1">
      <c r="A32" s="265" t="s">
        <v>117</v>
      </c>
      <c r="B32" s="265"/>
      <c r="C32" s="265"/>
      <c r="D32" s="265"/>
      <c r="E32" s="266"/>
      <c r="F32" s="137"/>
      <c r="G32" s="137"/>
      <c r="H32" s="137"/>
      <c r="I32" s="137"/>
      <c r="J32" s="137"/>
      <c r="K32" s="137"/>
      <c r="L32" s="137"/>
      <c r="M32" s="137"/>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72"/>
      <c r="AL32" s="73"/>
      <c r="AM32" s="260"/>
      <c r="AN32" s="260"/>
    </row>
    <row r="33" spans="1:40"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0"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0" ht="21" customHeight="1">
      <c r="A35" s="68" t="s">
        <v>201</v>
      </c>
      <c r="B35" s="67"/>
      <c r="C35" s="67"/>
      <c r="D35" s="67"/>
      <c r="E35" s="67"/>
      <c r="F35" s="67"/>
      <c r="G35" s="60"/>
      <c r="H35" s="60"/>
      <c r="I35" s="60"/>
      <c r="J35" s="60"/>
      <c r="K35" s="60"/>
      <c r="L35" s="60"/>
      <c r="M35" s="60"/>
      <c r="N35" s="60"/>
      <c r="O35" s="60"/>
      <c r="Y35" s="68"/>
      <c r="AM35" s="67"/>
      <c r="AN35" s="62"/>
    </row>
    <row r="36" spans="1:40" ht="24.95" customHeight="1">
      <c r="A36" s="258"/>
      <c r="B36" s="258"/>
      <c r="C36" s="258"/>
      <c r="D36" s="98">
        <f>IF(MONTH($F$9)&lt;7,MONTH($F$9)+6,MONTH($F$9)-6)</f>
        <v>10</v>
      </c>
      <c r="E36" s="98">
        <f>IF(MONTH($F$9)&lt;6,MONTH($F$9)+7,MONTH($F$9)-5)</f>
        <v>11</v>
      </c>
      <c r="F36" s="286">
        <f>IF(MONTH($F$9)&lt;5,MONTH($F$9)+8,MONTH($F$9)-4)</f>
        <v>12</v>
      </c>
      <c r="G36" s="286"/>
      <c r="H36" s="286"/>
      <c r="I36" s="286">
        <f>IF(MONTH($F$9)&lt;4,MONTH($F$9)+9,MONTH($F$9)-3)</f>
        <v>1</v>
      </c>
      <c r="J36" s="286"/>
      <c r="K36" s="286"/>
      <c r="L36" s="286">
        <f>IF(MONTH($F$9)&lt;3,MONTH($F$9)+10,MONTH($F$9)-2)</f>
        <v>2</v>
      </c>
      <c r="M36" s="286"/>
      <c r="N36" s="286"/>
      <c r="O36" s="286">
        <f>IF(MONTH($F$9)&lt;2,MONTH($F$9)+11,MONTH($F$9)-1)</f>
        <v>3</v>
      </c>
      <c r="P36" s="286"/>
      <c r="Q36" s="286"/>
      <c r="R36" s="258" t="s">
        <v>172</v>
      </c>
      <c r="S36" s="258"/>
      <c r="T36" s="258"/>
      <c r="U36" s="258"/>
      <c r="V36" s="276" t="s">
        <v>173</v>
      </c>
      <c r="W36" s="276"/>
      <c r="X36" s="276"/>
      <c r="Y36" s="276"/>
      <c r="Z36" s="276" t="s">
        <v>202</v>
      </c>
      <c r="AA36" s="276"/>
      <c r="AB36" s="276"/>
      <c r="AC36" s="276"/>
    </row>
    <row r="37" spans="1:40" ht="18" customHeight="1">
      <c r="A37" s="283" t="s">
        <v>203</v>
      </c>
      <c r="B37" s="283"/>
      <c r="C37" s="283"/>
      <c r="D37" s="69">
        <v>85</v>
      </c>
      <c r="E37" s="69">
        <v>86</v>
      </c>
      <c r="F37" s="284">
        <v>86</v>
      </c>
      <c r="G37" s="284"/>
      <c r="H37" s="284"/>
      <c r="I37" s="284">
        <v>86</v>
      </c>
      <c r="J37" s="284"/>
      <c r="K37" s="284"/>
      <c r="L37" s="284">
        <v>88</v>
      </c>
      <c r="M37" s="284"/>
      <c r="N37" s="284"/>
      <c r="O37" s="284">
        <v>90</v>
      </c>
      <c r="P37" s="284"/>
      <c r="Q37" s="284"/>
      <c r="R37" s="259">
        <f>SUM(D37:Q37)</f>
        <v>521</v>
      </c>
      <c r="S37" s="259"/>
      <c r="T37" s="259"/>
      <c r="U37" s="259"/>
      <c r="V37" s="285">
        <f>ROUNDUP((R37+R38)/6,1)</f>
        <v>106.69999999999999</v>
      </c>
      <c r="W37" s="285"/>
      <c r="X37" s="285"/>
      <c r="Y37" s="285"/>
      <c r="Z37" s="285">
        <f>ROUNDDOWN(V37/35,1)</f>
        <v>3</v>
      </c>
      <c r="AA37" s="285"/>
      <c r="AB37" s="285"/>
      <c r="AC37" s="285"/>
    </row>
    <row r="38" spans="1:40" ht="18" customHeight="1">
      <c r="A38" s="283" t="s">
        <v>204</v>
      </c>
      <c r="B38" s="283"/>
      <c r="C38" s="283"/>
      <c r="D38" s="69">
        <v>20</v>
      </c>
      <c r="E38" s="69">
        <v>21</v>
      </c>
      <c r="F38" s="284">
        <v>21</v>
      </c>
      <c r="G38" s="284"/>
      <c r="H38" s="284"/>
      <c r="I38" s="284">
        <v>21</v>
      </c>
      <c r="J38" s="284"/>
      <c r="K38" s="284"/>
      <c r="L38" s="284">
        <v>19</v>
      </c>
      <c r="M38" s="284"/>
      <c r="N38" s="284"/>
      <c r="O38" s="284">
        <v>17</v>
      </c>
      <c r="P38" s="284"/>
      <c r="Q38" s="284"/>
      <c r="R38" s="259">
        <f>+SUM(D38:Q38)</f>
        <v>119</v>
      </c>
      <c r="S38" s="259"/>
      <c r="T38" s="259"/>
      <c r="U38" s="259"/>
      <c r="V38" s="285"/>
      <c r="W38" s="285"/>
      <c r="X38" s="285"/>
      <c r="Y38" s="285"/>
      <c r="Z38" s="285"/>
      <c r="AA38" s="285"/>
      <c r="AB38" s="285"/>
      <c r="AC38" s="285"/>
    </row>
    <row r="39" spans="1:40" ht="21" customHeight="1">
      <c r="A39" s="68" t="s">
        <v>159</v>
      </c>
      <c r="B39" s="59"/>
      <c r="C39" s="63"/>
      <c r="D39" s="63"/>
      <c r="E39" s="63"/>
      <c r="F39" s="63"/>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3"/>
      <c r="AM39" s="63"/>
      <c r="AN39" s="62"/>
    </row>
    <row r="40" spans="1:40" ht="24.95" customHeight="1">
      <c r="A40" s="62"/>
      <c r="B40" s="67"/>
      <c r="C40" s="287" t="str">
        <f>IF(VLOOKUP($AK$1,選択肢!$A$1:$J$32,C45,FALSE)=0,"-",VLOOKUP($AK$1,選択肢!$A$1:$J$32,C45,FALSE))</f>
        <v>管理者</v>
      </c>
      <c r="D40" s="288"/>
      <c r="E40" s="289" t="str">
        <f>IF(VLOOKUP($AK$1,選択肢!$A$1:$J$32,E45,FALSE)=0,"-",VLOOKUP($AK$1,選択肢!$A$1:$J$32,E45,FALSE))</f>
        <v>相談支援専門員</v>
      </c>
      <c r="F40" s="289"/>
      <c r="G40" s="289"/>
      <c r="H40" s="289"/>
      <c r="I40" s="287" t="str">
        <f>IF(VLOOKUP($AK$1,選択肢!$A$1:$J$32,I45,FALSE)=0,"-",VLOOKUP($AK$1,選択肢!$A$1:$J$32,I45,FALSE))</f>
        <v>相談支援員</v>
      </c>
      <c r="J40" s="288"/>
      <c r="K40" s="288"/>
      <c r="L40" s="288"/>
      <c r="M40" s="288"/>
      <c r="N40" s="290"/>
      <c r="O40" s="287" t="str">
        <f>IF(VLOOKUP($AK$1,選択肢!$A$1:$J$32,O45,FALSE)=0,"-",VLOOKUP($AK$1,選択肢!$A$1:$J$32,O45,FALSE))</f>
        <v>-</v>
      </c>
      <c r="P40" s="288"/>
      <c r="Q40" s="288"/>
      <c r="R40" s="288"/>
      <c r="S40" s="288"/>
      <c r="T40" s="290"/>
      <c r="U40" s="287" t="str">
        <f>IF(VLOOKUP($AK$1,選択肢!$A$1:$J$32,U45,FALSE)=0,"-",VLOOKUP($AK$1,選択肢!$A$1:$J$32,U45,FALSE))</f>
        <v>-</v>
      </c>
      <c r="V40" s="288"/>
      <c r="W40" s="288"/>
      <c r="X40" s="288"/>
      <c r="Y40" s="288"/>
      <c r="Z40" s="290"/>
      <c r="AA40" s="287" t="str">
        <f>IF(VLOOKUP($AK$1,選択肢!$A$1:$J$32,AA45,FALSE)=0,"-",VLOOKUP($AK$1,選択肢!$A$1:$J$32,AA45,FALSE))</f>
        <v>-</v>
      </c>
      <c r="AB40" s="288"/>
      <c r="AC40" s="288"/>
      <c r="AD40" s="288"/>
      <c r="AE40" s="288"/>
      <c r="AF40" s="290"/>
      <c r="AG40" s="289" t="str">
        <f>IF(VLOOKUP($AK$1,選択肢!$A$1:$J$32,AG45,FALSE)=0,"-",VLOOKUP($AK$1,選択肢!$A$1:$J$32,AG45,FALSE))</f>
        <v>-</v>
      </c>
      <c r="AH40" s="289"/>
      <c r="AI40" s="289"/>
      <c r="AJ40" s="289"/>
      <c r="AK40" s="289"/>
      <c r="AL40" s="289" t="str">
        <f>IF(VLOOKUP($AK$1,選択肢!$A$1:$J$32,AL45,FALSE)=0,"-",VLOOKUP($AK$1,選択肢!$A$1:$J$32,AL45,FALSE))</f>
        <v>-</v>
      </c>
      <c r="AM40" s="289"/>
      <c r="AN40" s="62"/>
    </row>
    <row r="41" spans="1:40" ht="18" customHeight="1">
      <c r="A41" s="62"/>
      <c r="B41" s="67"/>
      <c r="C41" s="102" t="s">
        <v>160</v>
      </c>
      <c r="D41" s="102" t="s">
        <v>161</v>
      </c>
      <c r="E41" s="101" t="s">
        <v>160</v>
      </c>
      <c r="F41" s="291" t="s">
        <v>161</v>
      </c>
      <c r="G41" s="291"/>
      <c r="H41" s="291"/>
      <c r="I41" s="292" t="s">
        <v>160</v>
      </c>
      <c r="J41" s="293"/>
      <c r="K41" s="294"/>
      <c r="L41" s="292" t="s">
        <v>161</v>
      </c>
      <c r="M41" s="293"/>
      <c r="N41" s="294"/>
      <c r="O41" s="292" t="s">
        <v>160</v>
      </c>
      <c r="P41" s="293"/>
      <c r="Q41" s="294"/>
      <c r="R41" s="292" t="s">
        <v>161</v>
      </c>
      <c r="S41" s="293"/>
      <c r="T41" s="294"/>
      <c r="U41" s="292" t="s">
        <v>160</v>
      </c>
      <c r="V41" s="293"/>
      <c r="W41" s="294"/>
      <c r="X41" s="292" t="s">
        <v>161</v>
      </c>
      <c r="Y41" s="293"/>
      <c r="Z41" s="294"/>
      <c r="AA41" s="292" t="s">
        <v>160</v>
      </c>
      <c r="AB41" s="293"/>
      <c r="AC41" s="294"/>
      <c r="AD41" s="292" t="s">
        <v>161</v>
      </c>
      <c r="AE41" s="293"/>
      <c r="AF41" s="294"/>
      <c r="AG41" s="292" t="s">
        <v>160</v>
      </c>
      <c r="AH41" s="293"/>
      <c r="AI41" s="294"/>
      <c r="AJ41" s="292" t="s">
        <v>161</v>
      </c>
      <c r="AK41" s="294"/>
      <c r="AL41" s="101" t="s">
        <v>27</v>
      </c>
      <c r="AM41" s="101" t="s">
        <v>175</v>
      </c>
      <c r="AN41" s="62"/>
    </row>
    <row r="42" spans="1:40" ht="18" customHeight="1">
      <c r="A42" s="62"/>
      <c r="B42" s="75" t="s">
        <v>162</v>
      </c>
      <c r="C42" s="101">
        <f>COUNTIFS($B$11:$B$30,C$40,$C$11:$C$30,"A",$E$11:$E$30,"*")</f>
        <v>1</v>
      </c>
      <c r="D42" s="101">
        <f>COUNTIFS($B$11:$B$30,C$40,$C$11:$C$30,"B",$E$11:$E$30,"*")</f>
        <v>0</v>
      </c>
      <c r="E42" s="101">
        <f>COUNTIFS($B$11:$B$30,E$40,$C$11:$C$30,"A",$E$11:$E$30,"*")</f>
        <v>0</v>
      </c>
      <c r="F42" s="292">
        <f>COUNTIFS($B$11:$B$30,E$40,$C$11:$C$30,"B",$E$11:$E$30,"*")</f>
        <v>1</v>
      </c>
      <c r="G42" s="293"/>
      <c r="H42" s="294"/>
      <c r="I42" s="292">
        <f>COUNTIFS($B$11:$B$30,I$40,$C$11:$C$30,"A",$E$11:$E$30,"*")</f>
        <v>0</v>
      </c>
      <c r="J42" s="293"/>
      <c r="K42" s="294"/>
      <c r="L42" s="292">
        <f>COUNTIFS($B$11:$B$30,I$40,$C$11:$C$30,"B",$E$11:$E$30,"*")</f>
        <v>0</v>
      </c>
      <c r="M42" s="293"/>
      <c r="N42" s="294"/>
      <c r="O42" s="292">
        <f>COUNTIFS($B$11:$B$30,O$40,$C$11:$C$30,"A",$E$11:$E$30,"*")</f>
        <v>0</v>
      </c>
      <c r="P42" s="293"/>
      <c r="Q42" s="294"/>
      <c r="R42" s="292">
        <f>COUNTIFS($B$11:$B$30,O$40,$C$11:$C$30,"B",$E$11:$E$30,"*")</f>
        <v>0</v>
      </c>
      <c r="S42" s="293"/>
      <c r="T42" s="294"/>
      <c r="U42" s="292">
        <f>COUNTIFS($B$11:$B$30,U$40,$C$11:$C$30,"A",$E$11:$E$30,"*")</f>
        <v>0</v>
      </c>
      <c r="V42" s="293"/>
      <c r="W42" s="294"/>
      <c r="X42" s="292">
        <f>COUNTIFS($B$11:$B$30,U$40,$C$11:$C$30,"B",$E$11:$E$30,"*")</f>
        <v>0</v>
      </c>
      <c r="Y42" s="293"/>
      <c r="Z42" s="294"/>
      <c r="AA42" s="292">
        <f>COUNTIFS($B$11:$B$30,AA$40,$C$11:$C$30,"A",$E$11:$E$30,"*")</f>
        <v>0</v>
      </c>
      <c r="AB42" s="293"/>
      <c r="AC42" s="294"/>
      <c r="AD42" s="292">
        <f>COUNTIFS($B$11:$B$30,AA$40,$C$11:$C$30,"B",$E$11:$E$30,"*")</f>
        <v>0</v>
      </c>
      <c r="AE42" s="293"/>
      <c r="AF42" s="294"/>
      <c r="AG42" s="292">
        <f>COUNTIFS($B$11:$B$30,AG$40,$C$11:$C$30,"A",$E$11:$E$30,"*")</f>
        <v>0</v>
      </c>
      <c r="AH42" s="293"/>
      <c r="AI42" s="294"/>
      <c r="AJ42" s="292">
        <f>COUNTIFS($B$11:$B$30,AG$40,$C$11:$C$30,"B",$E$11:$E$30,"*")</f>
        <v>0</v>
      </c>
      <c r="AK42" s="294"/>
      <c r="AL42" s="101">
        <f>COUNTIFS($B$11:$B$30,AL$40,$C$11:$C$30,"A",$E$11:$E$30,"*")</f>
        <v>0</v>
      </c>
      <c r="AM42" s="101">
        <f>COUNTIFS($B$11:$B$30,AL$40,$C$11:$C$30,"B",$E$11:$E$30,"*")</f>
        <v>0</v>
      </c>
      <c r="AN42" s="62"/>
    </row>
    <row r="43" spans="1:40" ht="18" customHeight="1">
      <c r="A43" s="62"/>
      <c r="B43" s="82" t="s">
        <v>163</v>
      </c>
      <c r="C43" s="101">
        <f>COUNTIFS($B$11:$B$30,C$40,$C$11:$C$30,"C",$E$11:$E$30,"*")</f>
        <v>0</v>
      </c>
      <c r="D43" s="101">
        <f>COUNTIFS($B$11:$B$30,C$40,$C$11:$C$30,"D",$E$11:$E$30,"*")</f>
        <v>0</v>
      </c>
      <c r="E43" s="101">
        <f>COUNTIFS($B$11:$B$30,E$40,$C$11:$C$30,"C",$E$11:$E$30,"*")</f>
        <v>1</v>
      </c>
      <c r="F43" s="292">
        <f>COUNTIFS($B$11:$B$30,E$40,$C$11:$C$30,"D",$E$11:$E$30,"*")</f>
        <v>0</v>
      </c>
      <c r="G43" s="293"/>
      <c r="H43" s="294"/>
      <c r="I43" s="292">
        <f>COUNTIFS($B$11:$B$30,I$40,$C$11:$C$30,"C",$E$11:$E$30,"*")</f>
        <v>0</v>
      </c>
      <c r="J43" s="293"/>
      <c r="K43" s="294"/>
      <c r="L43" s="292">
        <f>COUNTIFS($B$11:$B$30,I$40,$C$11:$C$30,"D",$E$11:$E$30,"*")</f>
        <v>1</v>
      </c>
      <c r="M43" s="293"/>
      <c r="N43" s="294"/>
      <c r="O43" s="292">
        <f>COUNTIFS($B$11:$B$30,O$40,$C$11:$C$30,"C",$E$11:$E$30,"*")</f>
        <v>0</v>
      </c>
      <c r="P43" s="293"/>
      <c r="Q43" s="294"/>
      <c r="R43" s="292">
        <f>COUNTIFS($B$11:$B$30,O$40,$C$11:$C$30,"D",$E$11:$E$30,"*")</f>
        <v>0</v>
      </c>
      <c r="S43" s="293"/>
      <c r="T43" s="294"/>
      <c r="U43" s="292">
        <f>COUNTIFS($B$11:$B$30,U$40,$C$11:$C$30,"C",$E$11:$E$30,"*")</f>
        <v>0</v>
      </c>
      <c r="V43" s="293"/>
      <c r="W43" s="294"/>
      <c r="X43" s="292">
        <f>COUNTIFS($B$11:$B$30,U$40,$C$11:$C$30,"D",$E$11:$E$30,"*")</f>
        <v>0</v>
      </c>
      <c r="Y43" s="293"/>
      <c r="Z43" s="294"/>
      <c r="AA43" s="292">
        <f>COUNTIFS($B$11:$B$30,AA$40,$C$11:$C$30,"C",$E$11:$E$30,"*")</f>
        <v>0</v>
      </c>
      <c r="AB43" s="293"/>
      <c r="AC43" s="294"/>
      <c r="AD43" s="292">
        <f>COUNTIFS($B$11:$B$30,AA$40,$C$11:$C$30,"D",$E$11:$E$30,"*")</f>
        <v>0</v>
      </c>
      <c r="AE43" s="293"/>
      <c r="AF43" s="294"/>
      <c r="AG43" s="292">
        <f>COUNTIFS($B$11:$B$30,AG$40,$C$11:$C$30,"C",$E$11:$E$30,"*")</f>
        <v>0</v>
      </c>
      <c r="AH43" s="293"/>
      <c r="AI43" s="294"/>
      <c r="AJ43" s="292">
        <f>COUNTIFS($B$11:$B$30,AG$40,$C$11:$C$30,"D",$E$11:$E$30,"*")</f>
        <v>0</v>
      </c>
      <c r="AK43" s="294"/>
      <c r="AL43" s="101">
        <f>COUNTIFS($B$11:$B$30,AL$40,$C$11:$C$30,"C",$E$11:$E$30,"*")</f>
        <v>0</v>
      </c>
      <c r="AM43" s="101">
        <f>COUNTIFS($B$11:$B$30,AL$40,$C$11:$C$30,"D",$E$11:$E$30,"*")</f>
        <v>0</v>
      </c>
      <c r="AN43" s="62"/>
    </row>
    <row r="44" spans="1:40" ht="24.95" customHeight="1">
      <c r="A44" s="62"/>
      <c r="B44" s="82" t="s">
        <v>164</v>
      </c>
      <c r="C44" s="287" t="e">
        <f>IF($AK$3="４週",SUMIFS($AK$11:$AK$30,$B$11:$B$30,C40)/4/$AH$5,IF($AK$3="歴月",SUMIFS($AK$11:$AK$30,$B$11:$B$30,C40)/$AL$5,"記載する期間を選択してください"))</f>
        <v>#DIV/0!</v>
      </c>
      <c r="D44" s="290"/>
      <c r="E44" s="287" t="e">
        <f>IF($AK$3="４週",SUMIFS($AK$11:$AK$30,$B$11:$B$30,E40)/4/$AH$5,IF($AK$3="歴月",SUMIFS($AK$11:$AK$30,$B$11:$B$30,E40)/$AL$5,"記載する期間を選択してください"))</f>
        <v>#DIV/0!</v>
      </c>
      <c r="F44" s="288"/>
      <c r="G44" s="288"/>
      <c r="H44" s="290"/>
      <c r="I44" s="287" t="e">
        <f>IF($AK$3="４週",SUMIFS($AK$11:$AK$30,$B$11:$B$30,I40)/4/$AH$5,IF($AK$3="歴月",SUMIFS($AK$11:$AK$30,$B$11:$B$30,I40)/$AL$5,"記載する期間を選択してください"))</f>
        <v>#DIV/0!</v>
      </c>
      <c r="J44" s="288"/>
      <c r="K44" s="288"/>
      <c r="L44" s="288"/>
      <c r="M44" s="288"/>
      <c r="N44" s="290"/>
      <c r="O44" s="287" t="e">
        <f>IF($AK$3="４週",SUMIFS($AK$11:$AK$30,$B$11:$B$30,O40)/4/$AH$5,IF($AK$3="歴月",SUMIFS($AK$11:$AK$30,$B$11:$B$30,O40)/$AL$5,"記載する期間を選択してください"))</f>
        <v>#DIV/0!</v>
      </c>
      <c r="P44" s="288"/>
      <c r="Q44" s="288"/>
      <c r="R44" s="288"/>
      <c r="S44" s="288"/>
      <c r="T44" s="290"/>
      <c r="U44" s="287" t="e">
        <f>IF($AK$3="４週",SUMIFS($AK$11:$AK$30,$B$11:$B$30,U40)/4/$AH$5,IF($AK$3="歴月",SUMIFS($AK$11:$AK$30,$B$11:$B$30,U40)/$AL$5,"記載する期間を選択してください"))</f>
        <v>#DIV/0!</v>
      </c>
      <c r="V44" s="288"/>
      <c r="W44" s="288"/>
      <c r="X44" s="288"/>
      <c r="Y44" s="288"/>
      <c r="Z44" s="290"/>
      <c r="AA44" s="287" t="e">
        <f>IF($AK$3="４週",SUMIFS($AK$11:$AK$30,$B$11:$B$30,AA40)/4/$AH$5,IF($AK$3="歴月",SUMIFS($AK$11:$AK$30,$B$11:$B$30,AA40)/$AL$5,"記載する期間を選択してください"))</f>
        <v>#DIV/0!</v>
      </c>
      <c r="AB44" s="288"/>
      <c r="AC44" s="288"/>
      <c r="AD44" s="288"/>
      <c r="AE44" s="288"/>
      <c r="AF44" s="290"/>
      <c r="AG44" s="287" t="e">
        <f>IF($AK$3="４週",SUMIFS($AK$11:$AK$30,$B$11:$B$30,AG40)/4/$AH$5,IF($AK$3="歴月",SUMIFS($AK$11:$AK$30,$B$11:$B$30,AG40)/$AL$5,"記載する期間を選択してください"))</f>
        <v>#DIV/0!</v>
      </c>
      <c r="AH44" s="288"/>
      <c r="AI44" s="288"/>
      <c r="AJ44" s="288"/>
      <c r="AK44" s="290"/>
      <c r="AL44" s="287" t="e">
        <f>IF($AK$3="４週",SUMIFS($AK$11:$AK$30,$B$11:$B$30,AL40)/4/$AH$5,IF($AK$3="歴月",SUMIFS($AK$11:$AK$30,$B$11:$B$30,AL40)/$AL$5,"記載する期間を選択してください"))</f>
        <v>#DIV/0!</v>
      </c>
      <c r="AM44" s="290"/>
      <c r="AN44" s="62"/>
    </row>
    <row r="45" spans="1:40" ht="5.0999999999999996" customHeight="1">
      <c r="A45" s="62"/>
      <c r="B45" s="59"/>
      <c r="C45" s="78">
        <v>2</v>
      </c>
      <c r="D45" s="78"/>
      <c r="E45" s="78">
        <v>3</v>
      </c>
      <c r="F45" s="78"/>
      <c r="G45" s="78"/>
      <c r="H45" s="78"/>
      <c r="I45" s="78">
        <v>4</v>
      </c>
      <c r="J45" s="78"/>
      <c r="K45" s="78"/>
      <c r="L45" s="78"/>
      <c r="M45" s="78"/>
      <c r="N45" s="78"/>
      <c r="O45" s="78">
        <v>5</v>
      </c>
      <c r="P45" s="78"/>
      <c r="Q45" s="78"/>
      <c r="R45" s="78"/>
      <c r="S45" s="78"/>
      <c r="T45" s="78"/>
      <c r="U45" s="78">
        <v>6</v>
      </c>
      <c r="V45" s="78"/>
      <c r="W45" s="78"/>
      <c r="X45" s="78"/>
      <c r="Y45" s="78"/>
      <c r="Z45" s="78"/>
      <c r="AA45" s="78">
        <v>7</v>
      </c>
      <c r="AB45" s="78"/>
      <c r="AC45" s="78"/>
      <c r="AD45" s="78"/>
      <c r="AE45" s="78"/>
      <c r="AF45" s="78"/>
      <c r="AG45" s="78">
        <v>8</v>
      </c>
      <c r="AH45" s="78"/>
      <c r="AI45" s="78"/>
      <c r="AJ45" s="78"/>
      <c r="AK45" s="78"/>
      <c r="AL45" s="78">
        <v>9</v>
      </c>
      <c r="AM45" s="100"/>
      <c r="AN45" s="62"/>
    </row>
    <row r="46" spans="1:40" ht="15" customHeight="1">
      <c r="A46" s="60" t="s">
        <v>118</v>
      </c>
      <c r="B46" s="91"/>
      <c r="C46" s="92"/>
      <c r="D46" s="92"/>
      <c r="E46" s="92"/>
      <c r="F46" s="93"/>
      <c r="G46" s="92"/>
      <c r="H46" s="78"/>
      <c r="I46" s="78"/>
      <c r="J46" s="78"/>
      <c r="K46" s="78"/>
      <c r="L46" s="78"/>
      <c r="M46" s="78"/>
      <c r="N46" s="78"/>
      <c r="O46" s="78"/>
      <c r="P46" s="78"/>
      <c r="Q46" s="78"/>
      <c r="R46" s="78">
        <v>6</v>
      </c>
      <c r="S46" s="78"/>
      <c r="T46" s="78"/>
      <c r="U46" s="78"/>
      <c r="V46" s="78"/>
      <c r="W46" s="78"/>
      <c r="X46" s="78">
        <v>7</v>
      </c>
      <c r="Y46" s="78"/>
      <c r="Z46" s="78"/>
      <c r="AA46" s="78"/>
      <c r="AB46" s="78"/>
      <c r="AC46" s="78"/>
      <c r="AD46" s="78">
        <v>8</v>
      </c>
      <c r="AE46" s="78"/>
      <c r="AF46" s="78"/>
      <c r="AG46" s="79"/>
      <c r="AH46" s="79"/>
      <c r="AI46" s="79"/>
      <c r="AJ46" s="79">
        <v>9</v>
      </c>
      <c r="AK46" s="77"/>
      <c r="AL46" s="77"/>
      <c r="AM46" s="62"/>
    </row>
    <row r="47" spans="1:40" s="60" customFormat="1" ht="15" customHeight="1">
      <c r="A47" s="60" t="s">
        <v>119</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s="60" customFormat="1" ht="15" customHeight="1">
      <c r="A48" s="60" t="s">
        <v>120</v>
      </c>
      <c r="B48" s="86"/>
      <c r="C48" s="86"/>
      <c r="D48" s="86"/>
      <c r="E48" s="86"/>
      <c r="F48" s="86"/>
      <c r="G48" s="86"/>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row>
    <row r="49" spans="1:39" s="60" customFormat="1" ht="15" customHeight="1">
      <c r="A49" s="60" t="s">
        <v>121</v>
      </c>
      <c r="B49" s="86"/>
      <c r="C49" s="86"/>
      <c r="D49" s="86"/>
      <c r="E49" s="86"/>
      <c r="F49" s="86"/>
      <c r="G49" s="86"/>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row>
    <row r="50" spans="1:39" s="60" customFormat="1" ht="15" customHeight="1">
      <c r="A50" s="60" t="s">
        <v>122</v>
      </c>
      <c r="B50" s="86"/>
      <c r="C50" s="86"/>
      <c r="D50" s="86"/>
      <c r="E50" s="86"/>
      <c r="F50" s="86"/>
      <c r="G50" s="86"/>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row>
    <row r="51" spans="1:39" ht="15" customHeight="1">
      <c r="A51" s="60" t="s">
        <v>123</v>
      </c>
      <c r="B51" s="94"/>
      <c r="C51" s="60"/>
      <c r="D51" s="60"/>
      <c r="E51" s="60"/>
      <c r="F51" s="60"/>
      <c r="G51" s="60"/>
    </row>
    <row r="52" spans="1:39" ht="15" customHeight="1">
      <c r="A52" s="60" t="s">
        <v>124</v>
      </c>
      <c r="B52" s="94"/>
      <c r="C52" s="60"/>
      <c r="D52" s="60"/>
      <c r="E52" s="60"/>
      <c r="F52" s="60"/>
      <c r="G52" s="60"/>
    </row>
    <row r="53" spans="1:39" ht="15" customHeight="1">
      <c r="A53" s="60"/>
      <c r="B53" s="75" t="s">
        <v>125</v>
      </c>
      <c r="C53" s="258" t="s">
        <v>126</v>
      </c>
      <c r="D53" s="258"/>
      <c r="E53" s="258"/>
      <c r="F53" s="60"/>
      <c r="G53" s="60"/>
    </row>
    <row r="54" spans="1:39" ht="15" customHeight="1">
      <c r="A54" s="60"/>
      <c r="B54" s="97" t="s">
        <v>127</v>
      </c>
      <c r="C54" s="259" t="s">
        <v>128</v>
      </c>
      <c r="D54" s="259"/>
      <c r="E54" s="259"/>
      <c r="F54" s="60"/>
      <c r="G54" s="60"/>
    </row>
    <row r="55" spans="1:39" ht="15" customHeight="1">
      <c r="A55" s="60"/>
      <c r="B55" s="97" t="s">
        <v>129</v>
      </c>
      <c r="C55" s="259" t="s">
        <v>130</v>
      </c>
      <c r="D55" s="259"/>
      <c r="E55" s="259"/>
      <c r="F55" s="60"/>
      <c r="G55" s="60"/>
    </row>
    <row r="56" spans="1:39" ht="15" customHeight="1">
      <c r="A56" s="60"/>
      <c r="B56" s="97" t="s">
        <v>131</v>
      </c>
      <c r="C56" s="259" t="s">
        <v>132</v>
      </c>
      <c r="D56" s="259"/>
      <c r="E56" s="259"/>
      <c r="F56" s="60"/>
      <c r="G56" s="60"/>
    </row>
    <row r="57" spans="1:39" ht="15" customHeight="1">
      <c r="A57" s="60"/>
      <c r="B57" s="97" t="s">
        <v>133</v>
      </c>
      <c r="C57" s="259" t="s">
        <v>134</v>
      </c>
      <c r="D57" s="259"/>
      <c r="E57" s="259"/>
      <c r="F57" s="60"/>
      <c r="G57" s="60"/>
    </row>
    <row r="58" spans="1:39" ht="15" customHeight="1">
      <c r="A58" s="60"/>
      <c r="B58" s="60" t="s">
        <v>135</v>
      </c>
      <c r="C58" s="60"/>
      <c r="D58" s="60"/>
      <c r="E58" s="60"/>
      <c r="F58" s="60"/>
      <c r="G58" s="60"/>
    </row>
    <row r="59" spans="1:39" ht="15" customHeight="1">
      <c r="A59" s="60"/>
      <c r="B59" s="60" t="s">
        <v>136</v>
      </c>
      <c r="C59" s="60"/>
      <c r="D59" s="60"/>
      <c r="E59" s="60"/>
      <c r="F59" s="60"/>
      <c r="G59" s="60"/>
    </row>
    <row r="60" spans="1:39" ht="15" customHeight="1">
      <c r="A60" s="60"/>
      <c r="B60" s="60" t="s">
        <v>137</v>
      </c>
      <c r="C60" s="60"/>
      <c r="D60" s="60"/>
      <c r="E60" s="60"/>
      <c r="F60" s="60"/>
      <c r="G60" s="60"/>
    </row>
    <row r="61" spans="1:39" ht="15" customHeight="1">
      <c r="A61" s="60" t="s">
        <v>138</v>
      </c>
      <c r="B61" s="94"/>
      <c r="C61" s="60"/>
      <c r="D61" s="60"/>
      <c r="E61" s="60"/>
      <c r="F61" s="60"/>
      <c r="G61" s="60"/>
    </row>
    <row r="62" spans="1:39" ht="15" customHeight="1">
      <c r="A62" s="60" t="s">
        <v>139</v>
      </c>
      <c r="B62" s="94"/>
      <c r="C62" s="60"/>
      <c r="D62" s="60"/>
      <c r="E62" s="60"/>
      <c r="F62" s="60"/>
      <c r="G62" s="60"/>
    </row>
    <row r="63" spans="1:39" ht="15" customHeight="1">
      <c r="A63" s="60" t="s">
        <v>140</v>
      </c>
      <c r="B63" s="94"/>
      <c r="C63" s="60"/>
      <c r="D63" s="60"/>
      <c r="E63" s="60"/>
      <c r="F63" s="60"/>
      <c r="G63" s="60"/>
    </row>
    <row r="64" spans="1:39" ht="15" customHeight="1">
      <c r="A64" s="60" t="s">
        <v>141</v>
      </c>
      <c r="B64" s="94"/>
      <c r="C64" s="60"/>
      <c r="D64" s="60"/>
      <c r="E64" s="60"/>
      <c r="F64" s="60"/>
      <c r="G64" s="60"/>
    </row>
    <row r="65" spans="1:7" ht="15" customHeight="1">
      <c r="A65" s="60" t="s">
        <v>142</v>
      </c>
      <c r="B65" s="94"/>
      <c r="C65" s="60"/>
      <c r="D65" s="60"/>
      <c r="E65" s="60"/>
      <c r="F65" s="60"/>
      <c r="G65" s="60"/>
    </row>
    <row r="66" spans="1:7" ht="15" customHeight="1">
      <c r="A66" s="60" t="s">
        <v>143</v>
      </c>
      <c r="B66" s="94"/>
      <c r="C66" s="60"/>
      <c r="D66" s="60"/>
      <c r="E66" s="60"/>
      <c r="F66" s="60"/>
      <c r="G66" s="60"/>
    </row>
    <row r="67" spans="1:7" ht="15" customHeight="1">
      <c r="A67" s="60"/>
      <c r="B67" s="60" t="s">
        <v>144</v>
      </c>
      <c r="C67" s="60"/>
      <c r="D67" s="60"/>
      <c r="E67" s="60"/>
      <c r="F67" s="60"/>
      <c r="G67" s="60"/>
    </row>
    <row r="68" spans="1:7" ht="15" customHeight="1">
      <c r="A68" s="60"/>
      <c r="B68" s="60" t="s">
        <v>145</v>
      </c>
      <c r="C68" s="60"/>
      <c r="D68" s="60"/>
      <c r="E68" s="60"/>
      <c r="F68" s="60"/>
      <c r="G68" s="60"/>
    </row>
    <row r="69" spans="1:7" ht="15" customHeight="1">
      <c r="A69" s="60" t="s">
        <v>146</v>
      </c>
      <c r="B69" s="94"/>
      <c r="C69" s="60"/>
      <c r="D69" s="60"/>
      <c r="E69" s="60"/>
      <c r="F69" s="60"/>
      <c r="G69" s="60"/>
    </row>
    <row r="70" spans="1:7" ht="15" customHeight="1">
      <c r="A70" s="60" t="s">
        <v>147</v>
      </c>
      <c r="B70" s="94"/>
      <c r="C70" s="60"/>
      <c r="D70" s="60"/>
      <c r="E70" s="60"/>
      <c r="F70" s="60"/>
      <c r="G70" s="60"/>
    </row>
    <row r="71" spans="1:7" ht="15" customHeight="1">
      <c r="A71" s="60" t="s">
        <v>148</v>
      </c>
      <c r="B71" s="94"/>
      <c r="C71" s="60"/>
      <c r="D71" s="60"/>
      <c r="E71" s="60"/>
      <c r="F71" s="60"/>
      <c r="G71" s="60"/>
    </row>
    <row r="72" spans="1:7" ht="15" customHeight="1">
      <c r="A72" s="60" t="s">
        <v>149</v>
      </c>
      <c r="B72" s="94"/>
      <c r="C72" s="60"/>
      <c r="D72" s="60"/>
      <c r="E72" s="60"/>
      <c r="F72" s="60"/>
      <c r="G72" s="60"/>
    </row>
    <row r="73" spans="1:7" ht="15" customHeight="1">
      <c r="A73" s="60" t="s">
        <v>150</v>
      </c>
      <c r="B73" s="94"/>
      <c r="C73" s="60"/>
      <c r="D73" s="60"/>
      <c r="E73" s="60"/>
      <c r="F73" s="60"/>
      <c r="G73" s="60"/>
    </row>
    <row r="74" spans="1:7" ht="15" customHeight="1">
      <c r="A74" s="60" t="s">
        <v>151</v>
      </c>
      <c r="B74" s="94"/>
      <c r="C74" s="60"/>
      <c r="D74" s="60"/>
      <c r="E74" s="60"/>
      <c r="F74" s="60"/>
      <c r="G74" s="60"/>
    </row>
    <row r="75" spans="1:7" ht="15" customHeight="1">
      <c r="A75" s="60" t="s">
        <v>152</v>
      </c>
      <c r="B75" s="94"/>
      <c r="C75" s="60"/>
      <c r="D75" s="60"/>
      <c r="E75" s="60"/>
      <c r="F75" s="60"/>
      <c r="G75" s="60"/>
    </row>
    <row r="76" spans="1:7" ht="15" customHeight="1">
      <c r="A76" s="60" t="s">
        <v>153</v>
      </c>
      <c r="B76" s="94"/>
      <c r="C76" s="60"/>
      <c r="D76" s="60"/>
      <c r="E76" s="60"/>
      <c r="F76" s="60"/>
      <c r="G76" s="60"/>
    </row>
  </sheetData>
  <mergeCells count="131">
    <mergeCell ref="AR12:AW13"/>
    <mergeCell ref="AR14:AW15"/>
    <mergeCell ref="AR16:AW17"/>
    <mergeCell ref="AR18:AW19"/>
    <mergeCell ref="AR20:AW21"/>
    <mergeCell ref="AP10:AP11"/>
    <mergeCell ref="AQ10:AQ11"/>
    <mergeCell ref="AR10:AW11"/>
    <mergeCell ref="B7:B8"/>
    <mergeCell ref="B9:B10"/>
    <mergeCell ref="AM16:AN16"/>
    <mergeCell ref="AM13:AN13"/>
    <mergeCell ref="AM14:AN14"/>
    <mergeCell ref="AM15:AN15"/>
    <mergeCell ref="AM11:AN11"/>
    <mergeCell ref="AM12:AN12"/>
    <mergeCell ref="AL44:AM44"/>
    <mergeCell ref="C53:E53"/>
    <mergeCell ref="AJ41:AK41"/>
    <mergeCell ref="AG43:AI43"/>
    <mergeCell ref="AJ43:AK43"/>
    <mergeCell ref="R36:U36"/>
    <mergeCell ref="R37:U37"/>
    <mergeCell ref="R38:U38"/>
    <mergeCell ref="V36:Y36"/>
    <mergeCell ref="V37:Y38"/>
    <mergeCell ref="Z37:AC38"/>
    <mergeCell ref="Z36:AC36"/>
    <mergeCell ref="AG41:AI41"/>
    <mergeCell ref="AA40:AF40"/>
    <mergeCell ref="AG40:AK40"/>
    <mergeCell ref="L36:N36"/>
    <mergeCell ref="O36:Q36"/>
    <mergeCell ref="A38:C38"/>
    <mergeCell ref="F38:H38"/>
    <mergeCell ref="I38:K38"/>
    <mergeCell ref="L38:N38"/>
    <mergeCell ref="O38:Q38"/>
    <mergeCell ref="AD42:AF42"/>
    <mergeCell ref="AG42:AI42"/>
    <mergeCell ref="C54:E54"/>
    <mergeCell ref="C55:E55"/>
    <mergeCell ref="C44:D44"/>
    <mergeCell ref="E44:H44"/>
    <mergeCell ref="I44:N44"/>
    <mergeCell ref="O44:T44"/>
    <mergeCell ref="A37:C37"/>
    <mergeCell ref="F37:H37"/>
    <mergeCell ref="I37:K37"/>
    <mergeCell ref="L37:N37"/>
    <mergeCell ref="O37:Q37"/>
    <mergeCell ref="F42:H42"/>
    <mergeCell ref="I42:K42"/>
    <mergeCell ref="L42:N42"/>
    <mergeCell ref="F43:H43"/>
    <mergeCell ref="I43:K43"/>
    <mergeCell ref="L43:N43"/>
    <mergeCell ref="C57:E57"/>
    <mergeCell ref="AJ42:AK42"/>
    <mergeCell ref="F41:H41"/>
    <mergeCell ref="I41:K41"/>
    <mergeCell ref="L41:N41"/>
    <mergeCell ref="O41:Q41"/>
    <mergeCell ref="R41:T41"/>
    <mergeCell ref="U41:W41"/>
    <mergeCell ref="X41:Z41"/>
    <mergeCell ref="AA41:AC41"/>
    <mergeCell ref="AD41:AF41"/>
    <mergeCell ref="C56:E56"/>
    <mergeCell ref="O43:Q43"/>
    <mergeCell ref="R43:T43"/>
    <mergeCell ref="U44:Z44"/>
    <mergeCell ref="AA44:AF44"/>
    <mergeCell ref="U43:W43"/>
    <mergeCell ref="X43:Z43"/>
    <mergeCell ref="AA43:AC43"/>
    <mergeCell ref="AD43:AF43"/>
    <mergeCell ref="AG44:AK44"/>
    <mergeCell ref="O42:Q42"/>
    <mergeCell ref="R42:T42"/>
    <mergeCell ref="U42:W42"/>
    <mergeCell ref="A31:E31"/>
    <mergeCell ref="AM31:AN32"/>
    <mergeCell ref="A32:E32"/>
    <mergeCell ref="C40:D40"/>
    <mergeCell ref="E40:H40"/>
    <mergeCell ref="I40:N40"/>
    <mergeCell ref="O40:T40"/>
    <mergeCell ref="U40:Z40"/>
    <mergeCell ref="A36:C36"/>
    <mergeCell ref="F36:H36"/>
    <mergeCell ref="I36:K36"/>
    <mergeCell ref="X42:Z42"/>
    <mergeCell ref="AA42:AC42"/>
    <mergeCell ref="AM17:AN17"/>
    <mergeCell ref="AM18:AN18"/>
    <mergeCell ref="AM19:AN19"/>
    <mergeCell ref="AM20:AN20"/>
    <mergeCell ref="AM21:AN21"/>
    <mergeCell ref="AM22:AN22"/>
    <mergeCell ref="AM23:AN23"/>
    <mergeCell ref="AM24:AN24"/>
    <mergeCell ref="AM25:AN25"/>
    <mergeCell ref="AM26:AN26"/>
    <mergeCell ref="AM27:AN27"/>
    <mergeCell ref="AM28:AN28"/>
    <mergeCell ref="AL40:AM40"/>
    <mergeCell ref="AM29:AN29"/>
    <mergeCell ref="AM30:AN30"/>
    <mergeCell ref="A7:A10"/>
    <mergeCell ref="C7:C10"/>
    <mergeCell ref="D7:D10"/>
    <mergeCell ref="E7:E10"/>
    <mergeCell ref="F7:AJ7"/>
    <mergeCell ref="AK7:AK10"/>
    <mergeCell ref="AL7:AL10"/>
    <mergeCell ref="AM7:AN10"/>
    <mergeCell ref="F8:L8"/>
    <mergeCell ref="M8:S8"/>
    <mergeCell ref="T8:Z8"/>
    <mergeCell ref="AA8:AG8"/>
    <mergeCell ref="AH8:AJ8"/>
    <mergeCell ref="AK1:AN1"/>
    <mergeCell ref="M2:P2"/>
    <mergeCell ref="Q2:R2"/>
    <mergeCell ref="S2:T2"/>
    <mergeCell ref="U2:V2"/>
    <mergeCell ref="AK2:AN2"/>
    <mergeCell ref="AK3:AN3"/>
    <mergeCell ref="AK4:AN4"/>
    <mergeCell ref="AH5:AJ5"/>
  </mergeCells>
  <phoneticPr fontId="3"/>
  <dataValidations count="8">
    <dataValidation type="list" allowBlank="1" showInputMessage="1" showErrorMessage="1" sqref="AK4:AN4">
      <formula1>"予定,実績"</formula1>
    </dataValidation>
    <dataValidation type="list" allowBlank="1" showInputMessage="1" showErrorMessage="1" sqref="AK3:AN3">
      <formula1>"４週,歴月"</formula1>
    </dataValidation>
    <dataValidation type="list" allowBlank="1" showInputMessage="1" showErrorMessage="1" sqref="C11:C30">
      <formula1>"A,B,C,D"</formula1>
    </dataValidation>
    <dataValidation type="whole" operator="greaterThanOrEqual" allowBlank="1" showInputMessage="1" showErrorMessage="1" sqref="I37:I38 D37:F38 O37:O38 L37:L38">
      <formula1>0</formula1>
    </dataValidation>
    <dataValidation operator="greaterThanOrEqual" allowBlank="1" showInputMessage="1" showErrorMessage="1" sqref="R37:R38 V37 Z37"/>
    <dataValidation type="list" allowBlank="1" showInputMessage="1" sqref="B12:B30">
      <formula1>INDIRECT($AK$1)</formula1>
    </dataValidation>
    <dataValidation allowBlank="1" showInputMessage="1" sqref="B11"/>
    <dataValidation type="list" allowBlank="1" showInputMessage="1" showErrorMessage="1" sqref="AK1:AN1">
      <formula1>"特定相談支援・障害児相談支援,特定相談支援,障害児相談支援"</formula1>
    </dataValidation>
  </dataValidations>
  <printOptions horizontalCentered="1" verticalCentered="1"/>
  <pageMargins left="0.19685039370078741" right="0.19685039370078741" top="0.39370078740157483" bottom="0.19685039370078741" header="0.19685039370078741" footer="0.39370078740157483"/>
  <pageSetup paperSize="9" scale="82" fitToWidth="0" fitToHeight="0" orientation="landscape" r:id="rId1"/>
  <headerFooter alignWithMargins="0">
    <oddHeader>&amp;L&amp;"ＭＳ ゴシック,標準"&amp;10（参考様式）</oddHeader>
  </headerFooter>
  <rowBreaks count="1" manualBreakCount="1">
    <brk id="34" max="39"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L32"/>
  <sheetViews>
    <sheetView workbookViewId="0">
      <selection activeCell="I46" sqref="I46"/>
    </sheetView>
  </sheetViews>
  <sheetFormatPr defaultRowHeight="18.75"/>
  <cols>
    <col min="1" max="1" width="26.375" customWidth="1"/>
    <col min="2" max="2" width="9" customWidth="1"/>
    <col min="3" max="3" width="22" customWidth="1"/>
  </cols>
  <sheetData>
    <row r="1" spans="1:12">
      <c r="A1" t="s">
        <v>93</v>
      </c>
      <c r="B1" t="s">
        <v>219</v>
      </c>
      <c r="C1" t="s">
        <v>220</v>
      </c>
      <c r="D1" t="s">
        <v>221</v>
      </c>
      <c r="E1" t="s">
        <v>222</v>
      </c>
      <c r="F1" t="s">
        <v>223</v>
      </c>
      <c r="G1" t="s">
        <v>224</v>
      </c>
      <c r="H1" t="s">
        <v>225</v>
      </c>
      <c r="I1" t="s">
        <v>226</v>
      </c>
      <c r="J1" t="s">
        <v>227</v>
      </c>
      <c r="K1" t="s">
        <v>228</v>
      </c>
    </row>
    <row r="2" spans="1:12" hidden="1">
      <c r="A2" t="s">
        <v>229</v>
      </c>
      <c r="B2" t="s">
        <v>156</v>
      </c>
      <c r="C2" t="s">
        <v>157</v>
      </c>
      <c r="D2" t="s">
        <v>158</v>
      </c>
    </row>
    <row r="3" spans="1:12" hidden="1">
      <c r="A3" t="s">
        <v>165</v>
      </c>
      <c r="B3" t="s">
        <v>156</v>
      </c>
      <c r="C3" t="s">
        <v>157</v>
      </c>
      <c r="D3" t="s">
        <v>158</v>
      </c>
    </row>
    <row r="4" spans="1:12" hidden="1">
      <c r="A4" t="s">
        <v>166</v>
      </c>
      <c r="B4" t="s">
        <v>156</v>
      </c>
      <c r="C4" t="s">
        <v>157</v>
      </c>
      <c r="D4" t="s">
        <v>158</v>
      </c>
    </row>
    <row r="5" spans="1:12" hidden="1">
      <c r="A5" t="s">
        <v>167</v>
      </c>
      <c r="B5" t="s">
        <v>156</v>
      </c>
      <c r="C5" t="s">
        <v>157</v>
      </c>
      <c r="D5" t="s">
        <v>158</v>
      </c>
    </row>
    <row r="6" spans="1:12" hidden="1">
      <c r="A6" s="106" t="s">
        <v>168</v>
      </c>
      <c r="B6" s="106" t="s">
        <v>156</v>
      </c>
      <c r="C6" s="106" t="s">
        <v>169</v>
      </c>
      <c r="D6" s="106" t="s">
        <v>170</v>
      </c>
      <c r="E6" s="106" t="s">
        <v>171</v>
      </c>
      <c r="F6" s="106" t="s">
        <v>174</v>
      </c>
      <c r="G6" s="106"/>
      <c r="H6" s="106"/>
      <c r="I6" s="106"/>
      <c r="J6" s="106"/>
    </row>
    <row r="7" spans="1:12" hidden="1">
      <c r="A7" s="106" t="s">
        <v>176</v>
      </c>
      <c r="B7" s="106" t="s">
        <v>156</v>
      </c>
      <c r="C7" s="106" t="s">
        <v>169</v>
      </c>
      <c r="D7" s="106" t="s">
        <v>170</v>
      </c>
      <c r="E7" s="106" t="s">
        <v>171</v>
      </c>
      <c r="F7" s="106" t="s">
        <v>178</v>
      </c>
      <c r="G7" s="106" t="s">
        <v>230</v>
      </c>
      <c r="H7" s="106" t="s">
        <v>231</v>
      </c>
      <c r="I7" s="106" t="s">
        <v>174</v>
      </c>
      <c r="J7" s="106"/>
    </row>
    <row r="8" spans="1:12" hidden="1">
      <c r="A8" s="106" t="s">
        <v>232</v>
      </c>
      <c r="B8" s="106" t="s">
        <v>156</v>
      </c>
      <c r="C8" s="106" t="s">
        <v>174</v>
      </c>
      <c r="D8" s="106"/>
      <c r="E8" s="106"/>
      <c r="F8" s="106"/>
      <c r="G8" s="106"/>
      <c r="H8" s="106"/>
      <c r="I8" s="106"/>
      <c r="J8" s="106"/>
    </row>
    <row r="9" spans="1:12" hidden="1">
      <c r="A9" s="106" t="s">
        <v>233</v>
      </c>
      <c r="B9" s="106" t="s">
        <v>156</v>
      </c>
      <c r="C9" s="106" t="s">
        <v>174</v>
      </c>
      <c r="D9" s="106"/>
      <c r="E9" s="106"/>
      <c r="F9" s="106"/>
      <c r="G9" s="106"/>
      <c r="H9" s="106"/>
      <c r="I9" s="106"/>
      <c r="J9" s="106"/>
    </row>
    <row r="10" spans="1:12" hidden="1">
      <c r="A10" s="106" t="s">
        <v>234</v>
      </c>
      <c r="B10" s="106" t="s">
        <v>156</v>
      </c>
      <c r="C10" s="106" t="s">
        <v>174</v>
      </c>
      <c r="D10" s="106"/>
      <c r="E10" s="106"/>
      <c r="F10" s="106"/>
      <c r="G10" s="106"/>
      <c r="H10" s="106"/>
      <c r="I10" s="106"/>
      <c r="J10" s="106"/>
    </row>
    <row r="11" spans="1:12" hidden="1">
      <c r="A11" s="106" t="s">
        <v>235</v>
      </c>
      <c r="B11" s="106" t="s">
        <v>156</v>
      </c>
      <c r="C11" s="106" t="s">
        <v>157</v>
      </c>
      <c r="D11" s="106" t="s">
        <v>158</v>
      </c>
      <c r="E11" s="106"/>
      <c r="F11" s="106"/>
      <c r="G11" s="106"/>
      <c r="H11" s="106"/>
      <c r="I11" s="106"/>
      <c r="J11" s="106"/>
    </row>
    <row r="12" spans="1:12" hidden="1">
      <c r="A12" s="106" t="s">
        <v>192</v>
      </c>
      <c r="B12" s="106" t="s">
        <v>156</v>
      </c>
      <c r="C12" s="106" t="s">
        <v>169</v>
      </c>
      <c r="D12" s="106" t="s">
        <v>193</v>
      </c>
      <c r="E12" s="106" t="s">
        <v>174</v>
      </c>
      <c r="F12" s="106"/>
      <c r="G12" s="106"/>
      <c r="H12" s="106"/>
      <c r="I12" s="106"/>
      <c r="J12" s="106"/>
    </row>
    <row r="13" spans="1:12" hidden="1">
      <c r="A13" s="106" t="s">
        <v>194</v>
      </c>
      <c r="B13" s="106" t="s">
        <v>156</v>
      </c>
      <c r="C13" s="106" t="s">
        <v>169</v>
      </c>
      <c r="D13" s="106" t="s">
        <v>193</v>
      </c>
      <c r="E13" s="106"/>
      <c r="F13" s="106"/>
      <c r="G13" s="106"/>
      <c r="H13" s="106"/>
      <c r="I13" s="106"/>
      <c r="J13" s="106"/>
    </row>
    <row r="14" spans="1:12" hidden="1">
      <c r="A14" s="106" t="s">
        <v>195</v>
      </c>
      <c r="B14" s="106" t="s">
        <v>156</v>
      </c>
      <c r="C14" s="106" t="s">
        <v>169</v>
      </c>
      <c r="D14" s="106" t="s">
        <v>193</v>
      </c>
      <c r="E14" s="106" t="s">
        <v>174</v>
      </c>
      <c r="F14" s="106" t="s">
        <v>236</v>
      </c>
      <c r="G14" s="106"/>
      <c r="H14" s="106"/>
      <c r="I14" s="106"/>
      <c r="J14" s="106"/>
    </row>
    <row r="15" spans="1:12" hidden="1">
      <c r="A15" s="106" t="s">
        <v>196</v>
      </c>
      <c r="B15" s="106" t="s">
        <v>156</v>
      </c>
      <c r="C15" s="106" t="s">
        <v>169</v>
      </c>
      <c r="D15" s="106" t="s">
        <v>170</v>
      </c>
      <c r="E15" s="106" t="s">
        <v>171</v>
      </c>
      <c r="F15" s="106" t="s">
        <v>178</v>
      </c>
      <c r="G15" s="106" t="s">
        <v>230</v>
      </c>
      <c r="H15" s="106" t="s">
        <v>231</v>
      </c>
      <c r="I15" s="106" t="s">
        <v>237</v>
      </c>
      <c r="J15" s="106" t="s">
        <v>238</v>
      </c>
      <c r="K15" t="s">
        <v>174</v>
      </c>
      <c r="L15" s="106"/>
    </row>
    <row r="16" spans="1:12" hidden="1">
      <c r="A16" s="106" t="s">
        <v>177</v>
      </c>
      <c r="B16" s="106" t="s">
        <v>156</v>
      </c>
      <c r="C16" s="106" t="s">
        <v>169</v>
      </c>
      <c r="D16" s="106" t="s">
        <v>171</v>
      </c>
      <c r="E16" s="106" t="s">
        <v>178</v>
      </c>
      <c r="F16" s="106" t="s">
        <v>230</v>
      </c>
      <c r="G16" s="106" t="s">
        <v>231</v>
      </c>
      <c r="H16" s="106" t="s">
        <v>174</v>
      </c>
      <c r="I16" s="106"/>
      <c r="J16" s="106"/>
    </row>
    <row r="17" spans="1:11" hidden="1">
      <c r="A17" s="106" t="s">
        <v>179</v>
      </c>
      <c r="B17" s="106" t="s">
        <v>156</v>
      </c>
      <c r="C17" s="106" t="s">
        <v>169</v>
      </c>
      <c r="D17" s="106" t="s">
        <v>180</v>
      </c>
      <c r="E17" s="106" t="s">
        <v>174</v>
      </c>
      <c r="F17" s="106"/>
      <c r="G17" s="106"/>
      <c r="H17" s="106"/>
      <c r="I17" s="106"/>
      <c r="J17" s="106"/>
    </row>
    <row r="18" spans="1:11" hidden="1">
      <c r="A18" s="106" t="s">
        <v>239</v>
      </c>
      <c r="B18" s="106" t="s">
        <v>156</v>
      </c>
      <c r="C18" s="106" t="s">
        <v>181</v>
      </c>
      <c r="D18" s="106"/>
      <c r="E18" s="106"/>
      <c r="F18" s="106"/>
      <c r="G18" s="106"/>
      <c r="H18" s="106"/>
      <c r="I18" s="106"/>
      <c r="J18" s="106"/>
    </row>
    <row r="19" spans="1:11" hidden="1">
      <c r="A19" s="106" t="s">
        <v>182</v>
      </c>
      <c r="B19" s="106" t="s">
        <v>156</v>
      </c>
      <c r="C19" s="106" t="s">
        <v>169</v>
      </c>
      <c r="D19" s="106" t="s">
        <v>183</v>
      </c>
      <c r="E19" s="106" t="s">
        <v>184</v>
      </c>
      <c r="F19" s="106" t="s">
        <v>186</v>
      </c>
      <c r="G19" s="106"/>
      <c r="H19" s="106"/>
      <c r="I19" s="106"/>
      <c r="J19" s="106"/>
    </row>
    <row r="20" spans="1:11" hidden="1">
      <c r="A20" s="106" t="s">
        <v>185</v>
      </c>
      <c r="B20" s="106" t="s">
        <v>156</v>
      </c>
      <c r="C20" s="106" t="s">
        <v>169</v>
      </c>
      <c r="D20" s="106" t="s">
        <v>184</v>
      </c>
      <c r="E20" s="106" t="s">
        <v>186</v>
      </c>
      <c r="F20" s="106"/>
      <c r="G20" s="106"/>
      <c r="H20" s="106"/>
      <c r="I20" s="106"/>
      <c r="J20" s="106"/>
    </row>
    <row r="21" spans="1:11" hidden="1">
      <c r="A21" s="106" t="s">
        <v>187</v>
      </c>
      <c r="B21" s="106" t="s">
        <v>156</v>
      </c>
      <c r="C21" s="106" t="s">
        <v>169</v>
      </c>
      <c r="D21" s="106" t="s">
        <v>184</v>
      </c>
      <c r="E21" s="106" t="s">
        <v>186</v>
      </c>
      <c r="F21" s="106"/>
      <c r="G21" s="106"/>
      <c r="H21" s="106"/>
      <c r="I21" s="106"/>
      <c r="J21" s="106"/>
    </row>
    <row r="22" spans="1:11" hidden="1">
      <c r="A22" s="106" t="s">
        <v>197</v>
      </c>
      <c r="B22" s="106" t="s">
        <v>156</v>
      </c>
      <c r="C22" s="106" t="s">
        <v>158</v>
      </c>
      <c r="D22" s="106"/>
      <c r="E22" s="106"/>
      <c r="F22" s="106"/>
      <c r="G22" s="106"/>
      <c r="H22" s="106"/>
      <c r="I22" s="106"/>
      <c r="J22" s="106"/>
    </row>
    <row r="23" spans="1:11" hidden="1">
      <c r="A23" s="106" t="s">
        <v>188</v>
      </c>
      <c r="B23" s="106" t="s">
        <v>156</v>
      </c>
      <c r="C23" s="106" t="s">
        <v>169</v>
      </c>
      <c r="D23" s="106" t="s">
        <v>189</v>
      </c>
      <c r="E23" s="106"/>
      <c r="F23" s="106"/>
      <c r="G23" s="106"/>
      <c r="H23" s="106"/>
      <c r="I23" s="106"/>
      <c r="J23" s="106"/>
    </row>
    <row r="24" spans="1:11" hidden="1">
      <c r="A24" s="106" t="s">
        <v>190</v>
      </c>
      <c r="B24" s="106" t="s">
        <v>156</v>
      </c>
      <c r="C24" s="106" t="s">
        <v>169</v>
      </c>
      <c r="D24" s="106" t="s">
        <v>191</v>
      </c>
      <c r="E24" s="106"/>
      <c r="F24" s="106"/>
      <c r="G24" s="106"/>
      <c r="H24" s="106"/>
      <c r="I24" s="106"/>
      <c r="J24" s="106"/>
    </row>
    <row r="25" spans="1:11">
      <c r="A25" s="106" t="s">
        <v>198</v>
      </c>
      <c r="B25" s="106" t="s">
        <v>156</v>
      </c>
      <c r="C25" s="106" t="s">
        <v>199</v>
      </c>
      <c r="D25" s="106" t="s">
        <v>200</v>
      </c>
      <c r="E25" s="106"/>
      <c r="F25" s="106"/>
      <c r="G25" s="106"/>
      <c r="H25" s="106"/>
      <c r="I25" s="106"/>
      <c r="J25" s="106"/>
    </row>
    <row r="26" spans="1:11" hidden="1">
      <c r="A26" s="106" t="s">
        <v>205</v>
      </c>
      <c r="B26" s="106" t="s">
        <v>156</v>
      </c>
      <c r="C26" s="106" t="s">
        <v>213</v>
      </c>
      <c r="D26" s="106" t="s">
        <v>206</v>
      </c>
      <c r="E26" s="106" t="s">
        <v>207</v>
      </c>
      <c r="F26" s="106" t="s">
        <v>240</v>
      </c>
      <c r="G26" s="106" t="s">
        <v>171</v>
      </c>
      <c r="H26" s="106" t="s">
        <v>208</v>
      </c>
      <c r="I26" s="106"/>
      <c r="J26" s="106"/>
    </row>
    <row r="27" spans="1:11" hidden="1">
      <c r="A27" s="106" t="s">
        <v>209</v>
      </c>
      <c r="B27" s="106" t="s">
        <v>156</v>
      </c>
      <c r="C27" s="106" t="s">
        <v>213</v>
      </c>
      <c r="D27" s="106" t="s">
        <v>210</v>
      </c>
      <c r="E27" s="106" t="s">
        <v>171</v>
      </c>
      <c r="F27" s="106" t="s">
        <v>206</v>
      </c>
      <c r="G27" s="106" t="s">
        <v>207</v>
      </c>
      <c r="H27" s="106" t="s">
        <v>240</v>
      </c>
      <c r="I27" s="106" t="s">
        <v>208</v>
      </c>
      <c r="J27" s="106"/>
    </row>
    <row r="28" spans="1:11" hidden="1">
      <c r="A28" s="106" t="s">
        <v>211</v>
      </c>
      <c r="B28" s="106" t="s">
        <v>156</v>
      </c>
      <c r="C28" s="106" t="s">
        <v>213</v>
      </c>
      <c r="D28" s="106" t="s">
        <v>210</v>
      </c>
      <c r="E28" s="106" t="s">
        <v>206</v>
      </c>
      <c r="F28" s="106" t="s">
        <v>207</v>
      </c>
      <c r="G28" s="106" t="s">
        <v>241</v>
      </c>
      <c r="H28" s="106" t="s">
        <v>242</v>
      </c>
      <c r="I28" s="106" t="s">
        <v>240</v>
      </c>
      <c r="J28" s="106" t="s">
        <v>171</v>
      </c>
      <c r="K28" s="106" t="s">
        <v>208</v>
      </c>
    </row>
    <row r="29" spans="1:11" hidden="1">
      <c r="A29" s="106" t="s">
        <v>215</v>
      </c>
      <c r="B29" s="106" t="s">
        <v>156</v>
      </c>
      <c r="C29" s="106" t="s">
        <v>213</v>
      </c>
      <c r="D29" s="106" t="s">
        <v>214</v>
      </c>
      <c r="E29" s="106"/>
      <c r="F29" s="106"/>
      <c r="G29" s="106"/>
      <c r="H29" s="106"/>
      <c r="I29" s="106"/>
      <c r="J29" s="106"/>
      <c r="K29" s="106"/>
    </row>
    <row r="30" spans="1:11" hidden="1">
      <c r="A30" s="106" t="s">
        <v>212</v>
      </c>
      <c r="B30" s="106" t="s">
        <v>156</v>
      </c>
      <c r="C30" s="106" t="s">
        <v>213</v>
      </c>
      <c r="D30" s="106" t="s">
        <v>214</v>
      </c>
      <c r="E30" s="106"/>
      <c r="F30" s="106"/>
      <c r="G30" s="106"/>
      <c r="H30" s="106"/>
      <c r="I30" s="106"/>
      <c r="J30" s="106"/>
      <c r="K30" s="106"/>
    </row>
    <row r="31" spans="1:11" hidden="1">
      <c r="A31" s="106" t="s">
        <v>216</v>
      </c>
      <c r="B31" s="106" t="s">
        <v>156</v>
      </c>
      <c r="C31" s="106" t="s">
        <v>213</v>
      </c>
      <c r="D31" s="106" t="s">
        <v>170</v>
      </c>
      <c r="E31" s="106" t="s">
        <v>171</v>
      </c>
      <c r="F31" s="106" t="s">
        <v>206</v>
      </c>
      <c r="G31" s="106" t="s">
        <v>207</v>
      </c>
      <c r="H31" s="106" t="s">
        <v>241</v>
      </c>
      <c r="I31" s="106" t="s">
        <v>242</v>
      </c>
      <c r="J31" s="106" t="s">
        <v>217</v>
      </c>
      <c r="K31" s="106"/>
    </row>
    <row r="32" spans="1:11" hidden="1">
      <c r="A32" s="106" t="s">
        <v>218</v>
      </c>
      <c r="B32" s="106" t="s">
        <v>213</v>
      </c>
      <c r="C32" s="106" t="s">
        <v>170</v>
      </c>
      <c r="D32" s="106" t="s">
        <v>171</v>
      </c>
      <c r="E32" s="106" t="s">
        <v>206</v>
      </c>
      <c r="F32" s="106" t="s">
        <v>207</v>
      </c>
      <c r="G32" s="106" t="s">
        <v>217</v>
      </c>
      <c r="H32" s="106" t="s">
        <v>243</v>
      </c>
      <c r="I32" s="106" t="s">
        <v>244</v>
      </c>
      <c r="J32" s="106"/>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d6dcacc7-e460-4c7a-a2ed-e890e37b378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D4D2985358D454F91CDFA96398E7DAC" ma:contentTypeVersion="14" ma:contentTypeDescription="新しいドキュメントを作成します。" ma:contentTypeScope="" ma:versionID="05611d6c1e3b5c5b878aa676ac0acaa7">
  <xsd:schema xmlns:xsd="http://www.w3.org/2001/XMLSchema" xmlns:xs="http://www.w3.org/2001/XMLSchema" xmlns:p="http://schemas.microsoft.com/office/2006/metadata/properties" xmlns:ns2="d6dcacc7-e460-4c7a-a2ed-e890e37b378d" xmlns:ns3="7f1e29f5-1aa2-4ed7-a4c5-0f459278da93" targetNamespace="http://schemas.microsoft.com/office/2006/metadata/properties" ma:root="true" ma:fieldsID="a0609286e9edff77d21be70ce968ef57" ns2:_="" ns3:_="">
    <xsd:import namespace="d6dcacc7-e460-4c7a-a2ed-e890e37b378d"/>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cacc7-e460-4c7a-a2ed-e890e37b37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34DF84-BC9F-479D-BF67-3697D0FBC612}">
  <ds:schemaRefs>
    <ds:schemaRef ds:uri="http://purl.org/dc/terms/"/>
    <ds:schemaRef ds:uri="7f1e29f5-1aa2-4ed7-a4c5-0f459278da93"/>
    <ds:schemaRef ds:uri="http://www.w3.org/XML/1998/namespace"/>
    <ds:schemaRef ds:uri="http://purl.org/dc/dcmitype/"/>
    <ds:schemaRef ds:uri="http://schemas.openxmlformats.org/package/2006/metadata/core-properties"/>
    <ds:schemaRef ds:uri="d6dcacc7-e460-4c7a-a2ed-e890e37b378d"/>
    <ds:schemaRef ds:uri="http://schemas.microsoft.com/office/2006/documentManagement/types"/>
    <ds:schemaRef ds:uri="http://purl.org/dc/elements/1.1/"/>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3B092F6D-A213-4140-9345-E45F17986020}">
  <ds:schemaRefs>
    <ds:schemaRef ds:uri="http://schemas.microsoft.com/sharepoint/v3/contenttype/forms"/>
  </ds:schemaRefs>
</ds:datastoreItem>
</file>

<file path=customXml/itemProps3.xml><?xml version="1.0" encoding="utf-8"?>
<ds:datastoreItem xmlns:ds="http://schemas.openxmlformats.org/officeDocument/2006/customXml" ds:itemID="{1828EE0A-542D-464E-8976-D78EF86446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dcacc7-e460-4c7a-a2ed-e890e37b378d"/>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38</vt:i4>
      </vt:variant>
    </vt:vector>
  </HeadingPairs>
  <TitlesOfParts>
    <vt:vector size="43" baseType="lpstr">
      <vt:lpstr>付表３－２</vt:lpstr>
      <vt:lpstr>勤務形態一覧表（汎用）</vt:lpstr>
      <vt:lpstr>勤務形態一覧【記入例】</vt:lpstr>
      <vt:lpstr>勤務形態一覧（特定相談支援・障害児相談支援）</vt:lpstr>
      <vt:lpstr>選択肢</vt:lpstr>
      <vt:lpstr>'勤務形態一覧（特定相談支援・障害児相談支援）'!Print_Area</vt:lpstr>
      <vt:lpstr>勤務形態一覧【記入例】!Print_Area</vt:lpstr>
      <vt:lpstr>'勤務形態一覧表（汎用）'!Print_Area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竹原 幹</cp:lastModifiedBy>
  <cp:revision/>
  <cp:lastPrinted>2026-01-19T05:15:03Z</cp:lastPrinted>
  <dcterms:created xsi:type="dcterms:W3CDTF">2025-11-27T01:18:40Z</dcterms:created>
  <dcterms:modified xsi:type="dcterms:W3CDTF">2026-03-18T02:48:16Z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0x0101004D4D2985358D454F91CDFA96398E7DAC</vt:lpwstr>
  </property>
  <property fmtid="{D5CDD505-2E9C-101B-9397-08002B2CF9AE}" pid="3" name="MediaServiceImageTags">
    <vt:lpwstr/>
  </property>
</Properties>
</file>