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s140026\e財政第２班\24_財政事情・財政分析\07_財政状況資料集（H22決算～）\30年度決算\13_市町から回答（２回目）\02_完成版\"/>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<sst xmlns="http://schemas.openxmlformats.org/spreadsheetml/2006/main" count="1175" uniqueCount="639">
  <si>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</si>
  <si>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</si>
  <si>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</si>
  <si>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</si>
  <si>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</si>
  <si>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</si>
  <si>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</si>
  <si>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</si>
  <si>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</si>
  <si>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</si>
  <si>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</si>
  <si>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</si>
  <si>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</si>
  <si>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</si>
  <si>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</si>
  <si>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</si>
  <si>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</si>
  <si>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</si>
  <si>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</si>
  <si>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</si>
  <si>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</si>
  <si>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</si>
  <si>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</si>
  <si>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</si>
  <si>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</si>
  <si>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</si>
  <si>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</si>
  <si>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</si>
  <si>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</si>
  <si>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</si>
  <si>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</si>
  <si>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</si>
  <si>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</si>
  <si>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</si>
  <si>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</si>
  <si>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</si>
  <si>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</si>
  <si>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</si>
  <si>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</si>
  <si>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</si>
  <si>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</si>
  <si>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</si>
  <si>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</si>
  <si>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</si>
  <si>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</si>
  <si>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</si>
  <si>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</si>
  <si>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</si>
  <si>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</si>
  <si>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</si>
  <si>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</si>
  <si>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</si>
  <si>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</si>
  <si>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</si>
  <si>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</si>
  <si>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</si>
  <si>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</si>
  <si>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</si>
  <si>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</si>
  <si>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</si>
  <si>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</si>
  <si>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</si>
  <si>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</si>
  <si>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</si>
  <si>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</si>
  <si>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</si>
  <si>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</si>
  <si>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</si>
  <si>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</si>
  <si>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</si>
  <si>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</si>
  <si>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</si>
  <si>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</si>
  <si>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</si>
  <si>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</si>
  <si>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</si>
  <si>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</si>
  <si>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</si>
  <si>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</si>
  <si>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</si>
  <si>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</si>
  <si>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</si>
  <si>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</si>
  <si>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三重県</t>
    <phoneticPr fontId="5"/>
  </si>
  <si>
    <t>市町村類型</t>
    <phoneticPr fontId="5"/>
  </si>
  <si>
    <t>Ⅲ－３</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</si>
  <si>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</si>
  <si>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</si>
  <si>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</si>
  <si>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</si>
  <si>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</si>
  <si>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</si>
  <si>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</si>
  <si>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</si>
  <si>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</si>
  <si>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</si>
  <si>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</si>
  <si>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</si>
  <si>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伊勢市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</si>
  <si>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</si>
  <si>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</si>
  <si>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</si>
  <si>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</si>
  <si>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</si>
  <si>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</si>
  <si>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</si>
  <si>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</si>
  <si>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</si>
  <si>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</si>
  <si>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</si>
  <si>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</si>
  <si>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</si>
  <si>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</si>
  <si>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</si>
  <si>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</si>
  <si>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</si>
  <si>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</si>
  <si>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</si>
  <si>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</si>
  <si>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</si>
  <si>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</si>
  <si>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</si>
  <si>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</si>
  <si>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</si>
  <si>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</si>
  <si>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</si>
  <si>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</si>
  <si>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</si>
  <si>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</si>
  <si>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</si>
  <si>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</si>
  <si>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</si>
  <si>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</si>
  <si>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</si>
  <si>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</si>
  <si>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</si>
  <si>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</si>
  <si>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</si>
  <si>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</si>
  <si>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</si>
  <si>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</si>
  <si>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</si>
  <si>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</si>
  <si>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</si>
  <si>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</si>
  <si>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</si>
  <si>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</si>
  <si>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</si>
  <si>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</si>
  <si>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</si>
  <si>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4"/>
  </si>
  <si>
    <t>うち日本人(％)</t>
    <phoneticPr fontId="5"/>
  </si>
  <si>
    <t>-1.0</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</si>
  <si>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</si>
  <si>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</si>
  <si>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</si>
  <si>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</si>
  <si>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</si>
  <si>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</si>
  <si>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</si>
  <si>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</si>
  <si>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</si>
  <si>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</si>
  <si>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</si>
  <si>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</si>
  <si>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</si>
  <si>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</si>
  <si>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</si>
  <si>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</si>
  <si>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</si>
  <si>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</si>
  <si>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</si>
  <si>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</si>
  <si>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</si>
  <si>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</si>
  <si>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</si>
  <si>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</si>
  <si>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</si>
  <si>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</si>
  <si>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</si>
  <si>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</si>
  <si>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</si>
  <si>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</si>
  <si>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</si>
  <si>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</si>
  <si>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</si>
  <si>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</si>
  <si>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</si>
  <si>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</si>
  <si>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</si>
  <si>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</si>
  <si>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</si>
  <si>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</si>
  <si>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</si>
  <si>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</si>
  <si>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</si>
  <si>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</si>
  <si>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</si>
  <si>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</si>
  <si>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</si>
  <si>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</si>
  <si>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</si>
  <si>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</si>
  <si>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</si>
  <si>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</si>
  <si>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</si>
  <si>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</si>
  <si>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</si>
  <si>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</si>
  <si>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</si>
  <si>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</si>
  <si>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</si>
  <si>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三重県伊勢市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</si>
  <si>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</si>
  <si>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</si>
  <si>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</si>
  <si>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</si>
  <si>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</si>
  <si>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</si>
  <si>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</si>
  <si>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</si>
  <si>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</si>
  <si>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</si>
  <si>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</si>
  <si>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</si>
  <si>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</si>
  <si>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</si>
  <si>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</si>
  <si>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</si>
  <si>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</si>
  <si>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</si>
  <si>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</si>
  <si>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</si>
  <si>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</si>
  <si>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</si>
  <si>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</si>
  <si>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</si>
  <si>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</si>
  <si>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</si>
  <si>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</si>
  <si>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</si>
  <si>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</si>
  <si>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</si>
  <si>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</si>
  <si>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</si>
  <si>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</si>
  <si>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</si>
  <si>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</si>
  <si>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</si>
  <si>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</si>
  <si>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</si>
  <si>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</si>
  <si>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</si>
  <si>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</si>
  <si>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</si>
  <si>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</si>
  <si>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</si>
  <si>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</si>
  <si>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</si>
  <si>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</si>
  <si>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</si>
  <si>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</si>
  <si>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</si>
  <si>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</si>
  <si>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</si>
  <si>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</si>
  <si>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</si>
  <si>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</si>
  <si>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</si>
  <si>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</si>
  <si>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</si>
  <si>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</si>
  <si>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</si>
  <si>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</si>
  <si>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</si>
  <si>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</si>
  <si>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</si>
  <si>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</si>
  <si>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</si>
  <si>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</si>
  <si>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</si>
  <si>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</si>
  <si>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</si>
  <si>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</si>
  <si>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</si>
  <si>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</si>
  <si>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</si>
  <si>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</si>
  <si>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</si>
  <si>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</si>
  <si>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</si>
  <si>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</si>
  <si>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</si>
  <si>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</si>
  <si>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</si>
  <si>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</si>
  <si>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</si>
  <si>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</si>
  <si>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</si>
  <si>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</si>
  <si>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</si>
  <si>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</si>
  <si>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</si>
  <si>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</si>
  <si>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</si>
  <si>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</si>
  <si>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</si>
  <si>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</si>
  <si>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</si>
  <si>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</si>
  <si>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</si>
  <si>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</si>
  <si>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</si>
  <si>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</si>
  <si>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</si>
  <si>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</si>
  <si>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</si>
  <si>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</si>
  <si>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</si>
  <si>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</si>
  <si>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</si>
  <si>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</si>
  <si>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</si>
  <si>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</si>
  <si>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</si>
  <si>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</si>
  <si>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</si>
  <si>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</si>
  <si>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</si>
  <si>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</si>
  <si>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</si>
  <si>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</si>
  <si>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</si>
  <si>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</si>
  <si>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</si>
  <si>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</si>
  <si>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</si>
  <si>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</si>
  <si>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</si>
  <si>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</si>
  <si>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</si>
  <si>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</si>
  <si>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</si>
  <si>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</si>
  <si>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</si>
  <si>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</si>
  <si>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</si>
  <si>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</si>
  <si>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</si>
  <si>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</si>
  <si>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</si>
  <si>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</si>
  <si>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</si>
  <si>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</si>
  <si>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</si>
  <si>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</si>
  <si>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</si>
  <si>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</si>
  <si>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</si>
  <si>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</si>
  <si>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</si>
  <si>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</si>
  <si>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三重県伊勢市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</si>
  <si>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</si>
  <si>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</si>
  <si>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</si>
  <si>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</si>
  <si>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</si>
  <si>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</si>
  <si>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</si>
  <si>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</si>
  <si>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</si>
  <si>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</si>
  <si>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</si>
  <si>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</si>
  <si>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</si>
  <si>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</si>
  <si>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</si>
  <si>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</si>
  <si>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</si>
  <si>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</si>
  <si>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</si>
  <si>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</si>
  <si>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住宅新築資金等貸付事業特別会計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</si>
  <si>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</si>
  <si>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</si>
  <si>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</si>
  <si>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</si>
  <si>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</si>
  <si>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</si>
  <si>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</si>
  <si>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</si>
  <si>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</si>
  <si>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</si>
  <si>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</si>
  <si>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</si>
  <si>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</si>
  <si>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</si>
  <si>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</si>
  <si>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</si>
  <si>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</si>
  <si>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介護保険特別会計(保険事業勘定)</t>
    <phoneticPr fontId="5"/>
  </si>
  <si>
    <t>観光交通対策特別会計</t>
    <phoneticPr fontId="5"/>
  </si>
  <si>
    <t>病院事業会計</t>
    <phoneticPr fontId="5"/>
  </si>
  <si>
    <t>法適用企業</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</si>
  <si>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</si>
  <si>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</si>
  <si>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</si>
  <si>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</si>
  <si>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</si>
  <si>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</si>
  <si>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</si>
  <si>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</si>
  <si>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</si>
  <si>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</si>
  <si>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</si>
  <si>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</si>
  <si>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</si>
  <si>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</si>
  <si>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</si>
  <si>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</si>
  <si>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</si>
  <si>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</si>
  <si>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</si>
  <si>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</si>
  <si>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</si>
  <si>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</si>
  <si>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</si>
  <si>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</si>
  <si>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</si>
  <si>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</si>
  <si>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</si>
  <si>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</si>
  <si>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</si>
  <si>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</si>
  <si>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</si>
  <si>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</si>
  <si>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</si>
  <si>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</si>
  <si>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</si>
  <si>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</si>
  <si>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t>
    <phoneticPr fontId="5"/>
  </si>
  <si>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</si>
  <si>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</si>
  <si>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</si>
  <si>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t>
    <phoneticPr fontId="5"/>
  </si>
  <si>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</si>
  <si>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</si>
  <si>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</si>
  <si>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</si>
  <si>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</si>
  <si>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</si>
  <si>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</si>
  <si>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</si>
  <si>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</si>
  <si>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</si>
  <si>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</si>
  <si>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</si>
  <si>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</si>
  <si>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</si>
  <si>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</si>
  <si>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</si>
  <si>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</si>
  <si>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</si>
  <si>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</si>
  <si>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</si>
  <si>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</si>
  <si>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t>
    <phoneticPr fontId="5"/>
  </si>
  <si>
    <t>-</t>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</si>
  <si>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</si>
  <si>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</si>
  <si>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t>
    <phoneticPr fontId="5"/>
  </si>
  <si>
    <t>-</t>
    <phoneticPr fontId="5"/>
  </si>
  <si>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</si>
  <si>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</si>
  <si>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</si>
  <si>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</si>
  <si>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</si>
  <si>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</si>
  <si>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</si>
  <si>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</si>
  <si>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</si>
  <si>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</si>
  <si>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</si>
  <si>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</si>
  <si>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水道事業会計</t>
    <phoneticPr fontId="5"/>
  </si>
  <si>
    <t>(Ｆ)</t>
    <phoneticPr fontId="5"/>
  </si>
  <si>
    <t>介護保険特別会計（保険事業勘定）</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</si>
  <si>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</si>
  <si>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</si>
  <si>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</si>
  <si>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</si>
  <si>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</si>
  <si>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</si>
  <si>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</si>
  <si>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</si>
  <si>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</si>
  <si>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</si>
  <si>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</si>
  <si>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</si>
  <si>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</si>
  <si>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</si>
  <si>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</si>
  <si>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</si>
  <si>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</si>
  <si>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</si>
  <si>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</si>
  <si>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</si>
  <si>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</si>
  <si>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</si>
  <si>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</si>
  <si>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</si>
  <si>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</si>
  <si>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</si>
  <si>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</si>
  <si>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</si>
  <si>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</si>
  <si>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</si>
  <si>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</si>
  <si>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</si>
  <si>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</si>
  <si>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</si>
  <si>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</si>
  <si>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</si>
  <si>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</si>
  <si>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</si>
  <si>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</si>
  <si>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</si>
  <si>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</si>
  <si>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</si>
  <si>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</si>
  <si>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</si>
  <si>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</si>
  <si>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</si>
  <si>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</si>
  <si>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</si>
  <si>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</si>
  <si>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</si>
  <si>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</si>
  <si>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</si>
  <si>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</si>
  <si>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</si>
  <si>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</si>
  <si>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</si>
  <si>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</si>
  <si>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</si>
  <si>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</si>
  <si>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</si>
  <si>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</si>
  <si>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</si>
  <si>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</si>
  <si>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</si>
  <si>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</si>
  <si>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</si>
  <si>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</si>
  <si>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</si>
  <si>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</si>
  <si>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</si>
  <si>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</si>
  <si>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</si>
  <si>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</si>
  <si>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</si>
  <si>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</si>
  <si>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</si>
  <si>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</si>
  <si>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</si>
  <si>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</si>
  <si>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</si>
  <si>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</si>
  <si>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</si>
  <si>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</si>
  <si>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</si>
  <si>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</si>
  <si>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</si>
  <si>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0.14</t>
  </si>
  <si>
    <t>▲ 3.70</t>
  </si>
  <si>
    <t>▲ 1.33</t>
  </si>
  <si>
    <t>▲ 7.69</t>
  </si>
  <si>
    <t>水道事業会計</t>
  </si>
  <si>
    <t>下水道事業会計</t>
  </si>
  <si>
    <t>介護保険特別会計(保険事業勘定)</t>
  </si>
  <si>
    <t>一般会計</t>
  </si>
  <si>
    <t>国民健康保険特別会計</t>
  </si>
  <si>
    <t>病院事業会計</t>
  </si>
  <si>
    <t>後期高齢者医療特別会計</t>
  </si>
  <si>
    <t>観光交通対策特別会計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</si>
  <si>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</si>
  <si>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</si>
  <si>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</si>
  <si>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</si>
  <si>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</si>
  <si>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</si>
  <si>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</si>
  <si>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</si>
  <si>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</si>
  <si>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t>
    <phoneticPr fontId="2"/>
  </si>
  <si>
    <t>-</t>
    <phoneticPr fontId="2"/>
  </si>
  <si>
    <t>わたらい老人福祉施設組合（一般会計）</t>
    <rPh sb="13" eb="15">
      <t>イッパン</t>
    </rPh>
    <rPh sb="15" eb="17">
      <t>カイケイ</t>
    </rPh>
    <phoneticPr fontId="2"/>
  </si>
  <si>
    <t>わたらい老人福祉施設組合（特別養護老人ホーム真砂寮特別会計）</t>
    <rPh sb="13" eb="15">
      <t>トクベツ</t>
    </rPh>
    <rPh sb="15" eb="17">
      <t>ヨウゴ</t>
    </rPh>
    <rPh sb="17" eb="19">
      <t>ロウジン</t>
    </rPh>
    <rPh sb="22" eb="24">
      <t>マサゴ</t>
    </rPh>
    <rPh sb="24" eb="25">
      <t>リョウ</t>
    </rPh>
    <rPh sb="25" eb="27">
      <t>トクベツ</t>
    </rPh>
    <rPh sb="27" eb="29">
      <t>カイケイ</t>
    </rPh>
    <phoneticPr fontId="2"/>
  </si>
  <si>
    <t>わたらい老人福祉施設組合（特別養護老人ホームわたらい緑清苑特別会計）</t>
    <rPh sb="13" eb="15">
      <t>トクベツ</t>
    </rPh>
    <rPh sb="15" eb="17">
      <t>ヨウゴ</t>
    </rPh>
    <rPh sb="17" eb="19">
      <t>ロウジン</t>
    </rPh>
    <rPh sb="26" eb="27">
      <t>リョク</t>
    </rPh>
    <rPh sb="27" eb="28">
      <t>セイ</t>
    </rPh>
    <rPh sb="28" eb="29">
      <t>エン</t>
    </rPh>
    <rPh sb="29" eb="31">
      <t>トクベツ</t>
    </rPh>
    <rPh sb="31" eb="33">
      <t>カイケイ</t>
    </rPh>
    <phoneticPr fontId="2"/>
  </si>
  <si>
    <t>三重県市町総合事務組合（一般会計）</t>
    <rPh sb="12" eb="16">
      <t>イッパンカイケイ</t>
    </rPh>
    <phoneticPr fontId="2"/>
  </si>
  <si>
    <t>三重県市町総合事務組合（退職手当特別会計）</t>
    <rPh sb="12" eb="14">
      <t>タイショク</t>
    </rPh>
    <rPh sb="14" eb="16">
      <t>テアテ</t>
    </rPh>
    <rPh sb="16" eb="18">
      <t>トクベツ</t>
    </rPh>
    <rPh sb="18" eb="20">
      <t>カイケイ</t>
    </rPh>
    <phoneticPr fontId="2"/>
  </si>
  <si>
    <t>三重県市町総合事務組合（デジタル地図特別会計）</t>
    <rPh sb="16" eb="18">
      <t>チズ</t>
    </rPh>
    <rPh sb="18" eb="20">
      <t>トクベツ</t>
    </rPh>
    <rPh sb="20" eb="22">
      <t>カイケイ</t>
    </rPh>
    <phoneticPr fontId="2"/>
  </si>
  <si>
    <t>三重県市町総合事務組合（共同研修特別会計）</t>
    <rPh sb="12" eb="14">
      <t>キョウドウ</t>
    </rPh>
    <rPh sb="14" eb="16">
      <t>ケンシュウ</t>
    </rPh>
    <rPh sb="16" eb="18">
      <t>トクベツ</t>
    </rPh>
    <rPh sb="18" eb="20">
      <t>カイケイ</t>
    </rPh>
    <phoneticPr fontId="2"/>
  </si>
  <si>
    <t>三重県市町総合事務組合（物品特別会計）</t>
    <rPh sb="12" eb="14">
      <t>ブッピン</t>
    </rPh>
    <rPh sb="14" eb="16">
      <t>トクベツ</t>
    </rPh>
    <rPh sb="16" eb="18">
      <t>カイケイ</t>
    </rPh>
    <phoneticPr fontId="2"/>
  </si>
  <si>
    <t>三重県市町総合事務組合（公平委員会特別会計）</t>
    <rPh sb="12" eb="14">
      <t>コウヘイ</t>
    </rPh>
    <rPh sb="14" eb="17">
      <t>イインカイ</t>
    </rPh>
    <rPh sb="17" eb="19">
      <t>トクベツ</t>
    </rPh>
    <rPh sb="19" eb="21">
      <t>カイケイ</t>
    </rPh>
    <phoneticPr fontId="2"/>
  </si>
  <si>
    <t>三重県市町総合事務組合（消防救急無線特別会計）</t>
    <rPh sb="12" eb="14">
      <t>ショウボウ</t>
    </rPh>
    <rPh sb="14" eb="16">
      <t>キュウキュウ</t>
    </rPh>
    <rPh sb="16" eb="18">
      <t>ムセン</t>
    </rPh>
    <rPh sb="18" eb="20">
      <t>トクベツ</t>
    </rPh>
    <rPh sb="20" eb="22">
      <t>カイケイ</t>
    </rPh>
    <phoneticPr fontId="2"/>
  </si>
  <si>
    <t>三重地方税管理回収機構（一般会計）</t>
    <rPh sb="12" eb="14">
      <t>イッパン</t>
    </rPh>
    <rPh sb="14" eb="16">
      <t>カイケイ</t>
    </rPh>
    <phoneticPr fontId="2"/>
  </si>
  <si>
    <t>三重地方税管理回収機構（滞納整理拡充事業特別会計）</t>
    <rPh sb="12" eb="14">
      <t>タイノウ</t>
    </rPh>
    <rPh sb="14" eb="16">
      <t>セイリ</t>
    </rPh>
    <rPh sb="16" eb="18">
      <t>カクジュウ</t>
    </rPh>
    <rPh sb="18" eb="20">
      <t>ジギョウ</t>
    </rPh>
    <rPh sb="20" eb="22">
      <t>トクベツ</t>
    </rPh>
    <rPh sb="22" eb="24">
      <t>カイケイ</t>
    </rPh>
    <phoneticPr fontId="2"/>
  </si>
  <si>
    <t>三重県後期高齢者医療広域連合（一般会計）</t>
    <rPh sb="15" eb="19">
      <t>イッパンカイケイ</t>
    </rPh>
    <phoneticPr fontId="2"/>
  </si>
  <si>
    <t>三重県後期高齢者医療広域連合（後期高齢者医療特別会計）</t>
    <rPh sb="15" eb="24">
      <t>コウキコウレイシャイリョウトクベツ</t>
    </rPh>
    <rPh sb="24" eb="26">
      <t>カイケイ</t>
    </rPh>
    <phoneticPr fontId="2"/>
  </si>
  <si>
    <t>-</t>
    <phoneticPr fontId="2"/>
  </si>
  <si>
    <t>-</t>
    <phoneticPr fontId="2"/>
  </si>
  <si>
    <t>-</t>
    <phoneticPr fontId="2"/>
  </si>
  <si>
    <t>-</t>
    <phoneticPr fontId="2"/>
  </si>
  <si>
    <t>伊勢広域環境組合（一般会計）</t>
    <rPh sb="9" eb="13">
      <t>イッパンカイケイ</t>
    </rPh>
    <phoneticPr fontId="2"/>
  </si>
  <si>
    <t>伊勢志摩総合地方卸売市場</t>
    <rPh sb="0" eb="4">
      <t>イセシマ</t>
    </rPh>
    <rPh sb="4" eb="6">
      <t>ソウゴウ</t>
    </rPh>
    <rPh sb="6" eb="8">
      <t>チホウ</t>
    </rPh>
    <rPh sb="8" eb="10">
      <t>オロシウリ</t>
    </rPh>
    <rPh sb="10" eb="12">
      <t>シジョウ</t>
    </rPh>
    <phoneticPr fontId="2"/>
  </si>
  <si>
    <t>-</t>
    <phoneticPr fontId="2"/>
  </si>
  <si>
    <t>地域振興基金</t>
  </si>
  <si>
    <t>ふるさと創生基金</t>
  </si>
  <si>
    <t>職員退職手当基金</t>
  </si>
  <si>
    <t>景観形成基金</t>
  </si>
  <si>
    <t>地域福祉基金</t>
  </si>
  <si>
    <t>わたらい老人福祉施設組合（特別養護老人ホーム高砂寮特別会計）</t>
    <rPh sb="13" eb="15">
      <t>トクベツ</t>
    </rPh>
    <rPh sb="15" eb="17">
      <t>ヨウゴ</t>
    </rPh>
    <rPh sb="17" eb="19">
      <t>ロウジン</t>
    </rPh>
    <rPh sb="22" eb="24">
      <t>タカサゴ</t>
    </rPh>
    <rPh sb="24" eb="25">
      <t>リョウ</t>
    </rPh>
    <rPh sb="25" eb="27">
      <t>トクベツ</t>
    </rPh>
    <rPh sb="27" eb="29">
      <t>カイケイ</t>
    </rPh>
    <phoneticPr fontId="2"/>
  </si>
  <si>
    <t>わたらい老人福祉施設組合（指定通所事業所高砂寮特別会計）</t>
    <rPh sb="13" eb="15">
      <t>シテイ</t>
    </rPh>
    <rPh sb="15" eb="17">
      <t>ツウショ</t>
    </rPh>
    <rPh sb="17" eb="20">
      <t>ジギョウショ</t>
    </rPh>
    <rPh sb="20" eb="22">
      <t>タカサゴ</t>
    </rPh>
    <rPh sb="22" eb="23">
      <t>リョウ</t>
    </rPh>
    <rPh sb="23" eb="25">
      <t>トクベツ</t>
    </rPh>
    <rPh sb="25" eb="27">
      <t>カイケイ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</si>
  <si>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</si>
  <si>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</si>
  <si>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</si>
  <si>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</si>
  <si>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</si>
  <si>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</si>
  <si>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</si>
  <si>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</si>
  <si>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</si>
  <si>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t>
    <phoneticPr fontId="5"/>
  </si>
  <si>
    <t>実質公債費比率</t>
    <phoneticPr fontId="5"/>
  </si>
  <si>
    <t>類似団体内平均値</t>
    <phoneticPr fontId="5"/>
  </si>
  <si>
    <t>健全化法による将来負担比率は、平成27年度以降、充当可能な財源額が将来負担額を上回っているため算定されてない。（グラフ表記なし）</t>
    <rPh sb="0" eb="3">
      <t>ケンゼンカ</t>
    </rPh>
    <rPh sb="3" eb="4">
      <t>ホウ</t>
    </rPh>
    <rPh sb="7" eb="9">
      <t>ショウライ</t>
    </rPh>
    <rPh sb="9" eb="11">
      <t>フタン</t>
    </rPh>
    <rPh sb="11" eb="13">
      <t>ヒリツ</t>
    </rPh>
    <rPh sb="15" eb="17">
      <t>ヘイセイ</t>
    </rPh>
    <rPh sb="19" eb="21">
      <t>ネンド</t>
    </rPh>
    <rPh sb="21" eb="23">
      <t>イコウ</t>
    </rPh>
    <rPh sb="24" eb="26">
      <t>ジュウトウ</t>
    </rPh>
    <rPh sb="26" eb="28">
      <t>カノウ</t>
    </rPh>
    <rPh sb="29" eb="31">
      <t>ザイゲン</t>
    </rPh>
    <rPh sb="31" eb="32">
      <t>ガク</t>
    </rPh>
    <rPh sb="33" eb="35">
      <t>ショウライ</t>
    </rPh>
    <rPh sb="35" eb="37">
      <t>フタン</t>
    </rPh>
    <rPh sb="37" eb="38">
      <t>ガク</t>
    </rPh>
    <rPh sb="39" eb="41">
      <t>ウワマワ</t>
    </rPh>
    <rPh sb="47" eb="49">
      <t>サンテイ</t>
    </rPh>
    <rPh sb="59" eb="61">
      <t>ヒョウキ</t>
    </rPh>
    <phoneticPr fontId="5"/>
  </si>
  <si>
    <t>健全化法による将来負担比率は、平成27年度以降、充当可能な財源額が将来負担額を上回っているため算定されてない。（グラフ表記なし）
なお、実質公債費比率は類似団体平均値を下回って推移している。</t>
    <rPh sb="0" eb="3">
      <t>ケンゼンカ</t>
    </rPh>
    <rPh sb="3" eb="4">
      <t>ホウ</t>
    </rPh>
    <rPh sb="7" eb="9">
      <t>ショウライ</t>
    </rPh>
    <rPh sb="9" eb="11">
      <t>フタン</t>
    </rPh>
    <rPh sb="11" eb="13">
      <t>ヒリツ</t>
    </rPh>
    <rPh sb="15" eb="17">
      <t>ヘイセイ</t>
    </rPh>
    <rPh sb="19" eb="21">
      <t>ネンド</t>
    </rPh>
    <rPh sb="21" eb="23">
      <t>イコウ</t>
    </rPh>
    <rPh sb="24" eb="26">
      <t>ジュウトウ</t>
    </rPh>
    <rPh sb="26" eb="28">
      <t>カノウ</t>
    </rPh>
    <rPh sb="29" eb="31">
      <t>ザイゲン</t>
    </rPh>
    <rPh sb="31" eb="32">
      <t>ガク</t>
    </rPh>
    <rPh sb="33" eb="35">
      <t>ショウライ</t>
    </rPh>
    <rPh sb="35" eb="37">
      <t>フタン</t>
    </rPh>
    <rPh sb="37" eb="38">
      <t>ガク</t>
    </rPh>
    <rPh sb="39" eb="41">
      <t>ウワマワ</t>
    </rPh>
    <rPh sb="47" eb="49">
      <t>サンテイ</t>
    </rPh>
    <rPh sb="59" eb="61">
      <t>ヒョウキ</t>
    </rPh>
    <rPh sb="68" eb="70">
      <t>ジッシツ</t>
    </rPh>
    <rPh sb="70" eb="73">
      <t>コウサイヒ</t>
    </rPh>
    <rPh sb="73" eb="75">
      <t>ヒリツ</t>
    </rPh>
    <rPh sb="76" eb="78">
      <t>ルイジ</t>
    </rPh>
    <rPh sb="78" eb="80">
      <t>ダンタイ</t>
    </rPh>
    <rPh sb="80" eb="83">
      <t>ヘイキンチ</t>
    </rPh>
    <rPh sb="84" eb="86">
      <t>シタマワ</t>
    </rPh>
    <rPh sb="88" eb="90">
      <t>スイイ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</si>
</sst>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187" fontId="1" fillId="6" borderId="188" xfId="17" applyNumberFormat="1" applyFont="1" applyFill="1" applyBorder="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53605</c:v>
                </c:pt>
                <c:pt idx="1">
                  <c:v>44267</c:v>
                </c:pt>
                <c:pt idx="2">
                  <c:v>40879</c:v>
                </c:pt>
                <c:pt idx="3">
                  <c:v>42651</c:v>
                </c:pt>
                <c:pt idx="4">
                  <c:v>43226</c:v>
                </c:pt>
              </c:numCache>
            </c:numRef>
          </c:val>
          <c:smooth val="0"/>
          <c:extLst>
            <c:ext xmlns:c16="http://schemas.microsoft.com/office/drawing/2014/chart" uri="{C3380CC4-5D6E-409C-BE32-E72D297353CC}">
              <c16:uniqueId val="{00000000-688A-4D15-993D-9BFF848673C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38215</c:v>
                </c:pt>
                <c:pt idx="1">
                  <c:v>60846</c:v>
                </c:pt>
                <c:pt idx="2">
                  <c:v>54521</c:v>
                </c:pt>
                <c:pt idx="3">
                  <c:v>34326</c:v>
                </c:pt>
                <c:pt idx="4">
                  <c:v>69535</c:v>
                </c:pt>
              </c:numCache>
            </c:numRef>
          </c:val>
          <c:smooth val="0"/>
          <c:extLst>
            <c:ext xmlns:c16="http://schemas.microsoft.com/office/drawing/2014/chart" uri="{C3380CC4-5D6E-409C-BE32-E72D297353CC}">
              <c16:uniqueId val="{00000001-688A-4D15-993D-9BFF848673C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6.99</c:v>
                </c:pt>
                <c:pt idx="1">
                  <c:v>6.74</c:v>
                </c:pt>
                <c:pt idx="2">
                  <c:v>2.92</c:v>
                </c:pt>
                <c:pt idx="3">
                  <c:v>1.51</c:v>
                </c:pt>
                <c:pt idx="4">
                  <c:v>1.4</c:v>
                </c:pt>
              </c:numCache>
            </c:numRef>
          </c:val>
          <c:extLst>
            <c:ext xmlns:c16="http://schemas.microsoft.com/office/drawing/2014/chart" uri="{C3380CC4-5D6E-409C-BE32-E72D297353CC}">
              <c16:uniqueId val="{00000000-05AB-43EE-AADB-A11AE765E19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40.700000000000003</c:v>
                </c:pt>
                <c:pt idx="1">
                  <c:v>43.85</c:v>
                </c:pt>
                <c:pt idx="2">
                  <c:v>48.29</c:v>
                </c:pt>
                <c:pt idx="3">
                  <c:v>49.98</c:v>
                </c:pt>
                <c:pt idx="4">
                  <c:v>42.99</c:v>
                </c:pt>
              </c:numCache>
            </c:numRef>
          </c:val>
          <c:extLst>
            <c:ext xmlns:c16="http://schemas.microsoft.com/office/drawing/2014/chart" uri="{C3380CC4-5D6E-409C-BE32-E72D297353CC}">
              <c16:uniqueId val="{00000001-05AB-43EE-AADB-A11AE765E19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1.94</c:v>
                </c:pt>
                <c:pt idx="1">
                  <c:v>-0.14000000000000001</c:v>
                </c:pt>
                <c:pt idx="2">
                  <c:v>-3.7</c:v>
                </c:pt>
                <c:pt idx="3">
                  <c:v>-1.33</c:v>
                </c:pt>
                <c:pt idx="4">
                  <c:v>-7.69</c:v>
                </c:pt>
              </c:numCache>
            </c:numRef>
          </c:val>
          <c:smooth val="0"/>
          <c:extLst>
            <c:ext xmlns:c16="http://schemas.microsoft.com/office/drawing/2014/chart" uri="{C3380CC4-5D6E-409C-BE32-E72D297353CC}">
              <c16:uniqueId val="{00000002-05AB-43EE-AADB-A11AE765E19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0-B3DF-4A89-80B9-3FBD6C9BFC6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3DF-4A89-80B9-3FBD6C9BFC6C}"/>
            </c:ext>
          </c:extLst>
        </c:ser>
        <c:ser>
          <c:idx val="2"/>
          <c:order val="2"/>
          <c:tx>
            <c:strRef>
              <c:f>データシート!$A$29</c:f>
              <c:strCache>
                <c:ptCount val="1"/>
                <c:pt idx="0">
                  <c:v>観光交通対策特別会計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0.49</c:v>
                </c:pt>
                <c:pt idx="2">
                  <c:v>#N/A</c:v>
                </c:pt>
                <c:pt idx="3">
                  <c:v>0.47</c:v>
                </c:pt>
                <c:pt idx="4">
                  <c:v>#N/A</c:v>
                </c:pt>
                <c:pt idx="5">
                  <c:v>0.28000000000000003</c:v>
                </c:pt>
                <c:pt idx="6">
                  <c:v>#N/A</c:v>
                </c:pt>
                <c:pt idx="7">
                  <c:v>0.13</c:v>
                </c:pt>
                <c:pt idx="8">
                  <c:v>#N/A</c:v>
                </c:pt>
                <c:pt idx="9">
                  <c:v>0.16</c:v>
                </c:pt>
              </c:numCache>
            </c:numRef>
          </c:val>
          <c:extLst>
            <c:ext xmlns:c16="http://schemas.microsoft.com/office/drawing/2014/chart" uri="{C3380CC4-5D6E-409C-BE32-E72D297353CC}">
              <c16:uniqueId val="{00000002-B3DF-4A89-80B9-3FBD6C9BFC6C}"/>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0.14000000000000001</c:v>
                </c:pt>
                <c:pt idx="2">
                  <c:v>#N/A</c:v>
                </c:pt>
                <c:pt idx="3">
                  <c:v>0.14000000000000001</c:v>
                </c:pt>
                <c:pt idx="4">
                  <c:v>#N/A</c:v>
                </c:pt>
                <c:pt idx="5">
                  <c:v>0.16</c:v>
                </c:pt>
                <c:pt idx="6">
                  <c:v>#N/A</c:v>
                </c:pt>
                <c:pt idx="7">
                  <c:v>0.18</c:v>
                </c:pt>
                <c:pt idx="8">
                  <c:v>#N/A</c:v>
                </c:pt>
                <c:pt idx="9">
                  <c:v>0.25</c:v>
                </c:pt>
              </c:numCache>
            </c:numRef>
          </c:val>
          <c:extLst>
            <c:ext xmlns:c16="http://schemas.microsoft.com/office/drawing/2014/chart" uri="{C3380CC4-5D6E-409C-BE32-E72D297353CC}">
              <c16:uniqueId val="{00000003-B3DF-4A89-80B9-3FBD6C9BFC6C}"/>
            </c:ext>
          </c:extLst>
        </c:ser>
        <c:ser>
          <c:idx val="4"/>
          <c:order val="4"/>
          <c:tx>
            <c:strRef>
              <c:f>データシート!$A$31</c:f>
              <c:strCache>
                <c:ptCount val="1"/>
                <c:pt idx="0">
                  <c:v>病院事業会計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0.73</c:v>
                </c:pt>
                <c:pt idx="2">
                  <c:v>#N/A</c:v>
                </c:pt>
                <c:pt idx="3">
                  <c:v>0.99</c:v>
                </c:pt>
                <c:pt idx="4">
                  <c:v>#N/A</c:v>
                </c:pt>
                <c:pt idx="5">
                  <c:v>1.55</c:v>
                </c:pt>
                <c:pt idx="6">
                  <c:v>#N/A</c:v>
                </c:pt>
                <c:pt idx="7">
                  <c:v>1.36</c:v>
                </c:pt>
                <c:pt idx="8">
                  <c:v>#N/A</c:v>
                </c:pt>
                <c:pt idx="9">
                  <c:v>0.44</c:v>
                </c:pt>
              </c:numCache>
            </c:numRef>
          </c:val>
          <c:extLst>
            <c:ext xmlns:c16="http://schemas.microsoft.com/office/drawing/2014/chart" uri="{C3380CC4-5D6E-409C-BE32-E72D297353CC}">
              <c16:uniqueId val="{00000004-B3DF-4A89-80B9-3FBD6C9BFC6C}"/>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2.91</c:v>
                </c:pt>
                <c:pt idx="2">
                  <c:v>#N/A</c:v>
                </c:pt>
                <c:pt idx="3">
                  <c:v>1.24</c:v>
                </c:pt>
                <c:pt idx="4">
                  <c:v>#N/A</c:v>
                </c:pt>
                <c:pt idx="5">
                  <c:v>2.88</c:v>
                </c:pt>
                <c:pt idx="6">
                  <c:v>#N/A</c:v>
                </c:pt>
                <c:pt idx="7">
                  <c:v>0.87</c:v>
                </c:pt>
                <c:pt idx="8">
                  <c:v>#N/A</c:v>
                </c:pt>
                <c:pt idx="9">
                  <c:v>0.71</c:v>
                </c:pt>
              </c:numCache>
            </c:numRef>
          </c:val>
          <c:extLst>
            <c:ext xmlns:c16="http://schemas.microsoft.com/office/drawing/2014/chart" uri="{C3380CC4-5D6E-409C-BE32-E72D297353CC}">
              <c16:uniqueId val="{00000005-B3DF-4A89-80B9-3FBD6C9BFC6C}"/>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6.98</c:v>
                </c:pt>
                <c:pt idx="2">
                  <c:v>#N/A</c:v>
                </c:pt>
                <c:pt idx="3">
                  <c:v>6.73</c:v>
                </c:pt>
                <c:pt idx="4">
                  <c:v>#N/A</c:v>
                </c:pt>
                <c:pt idx="5">
                  <c:v>2.9</c:v>
                </c:pt>
                <c:pt idx="6">
                  <c:v>#N/A</c:v>
                </c:pt>
                <c:pt idx="7">
                  <c:v>1.5</c:v>
                </c:pt>
                <c:pt idx="8">
                  <c:v>#N/A</c:v>
                </c:pt>
                <c:pt idx="9">
                  <c:v>1.39</c:v>
                </c:pt>
              </c:numCache>
            </c:numRef>
          </c:val>
          <c:extLst>
            <c:ext xmlns:c16="http://schemas.microsoft.com/office/drawing/2014/chart" uri="{C3380CC4-5D6E-409C-BE32-E72D297353CC}">
              <c16:uniqueId val="{00000006-B3DF-4A89-80B9-3FBD6C9BFC6C}"/>
            </c:ext>
          </c:extLst>
        </c:ser>
        <c:ser>
          <c:idx val="7"/>
          <c:order val="7"/>
          <c:tx>
            <c:strRef>
              <c:f>データシート!$A$34</c:f>
              <c:strCache>
                <c:ptCount val="1"/>
                <c:pt idx="0">
                  <c:v>介護保険特別会計(保険事業勘定)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1.26</c:v>
                </c:pt>
                <c:pt idx="2">
                  <c:v>#N/A</c:v>
                </c:pt>
                <c:pt idx="3">
                  <c:v>1.4</c:v>
                </c:pt>
                <c:pt idx="4">
                  <c:v>#N/A</c:v>
                </c:pt>
                <c:pt idx="5">
                  <c:v>1.5</c:v>
                </c:pt>
                <c:pt idx="6">
                  <c:v>#N/A</c:v>
                </c:pt>
                <c:pt idx="7">
                  <c:v>1.97</c:v>
                </c:pt>
                <c:pt idx="8">
                  <c:v>#N/A</c:v>
                </c:pt>
                <c:pt idx="9">
                  <c:v>1.91</c:v>
                </c:pt>
              </c:numCache>
            </c:numRef>
          </c:val>
          <c:extLst>
            <c:ext xmlns:c16="http://schemas.microsoft.com/office/drawing/2014/chart" uri="{C3380CC4-5D6E-409C-BE32-E72D297353CC}">
              <c16:uniqueId val="{00000007-B3DF-4A89-80B9-3FBD6C9BFC6C}"/>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7.76</c:v>
                </c:pt>
                <c:pt idx="2">
                  <c:v>#N/A</c:v>
                </c:pt>
                <c:pt idx="3">
                  <c:v>7.62</c:v>
                </c:pt>
                <c:pt idx="4">
                  <c:v>#N/A</c:v>
                </c:pt>
                <c:pt idx="5">
                  <c:v>7.64</c:v>
                </c:pt>
                <c:pt idx="6">
                  <c:v>#N/A</c:v>
                </c:pt>
                <c:pt idx="7">
                  <c:v>7.02</c:v>
                </c:pt>
                <c:pt idx="8">
                  <c:v>#N/A</c:v>
                </c:pt>
                <c:pt idx="9">
                  <c:v>6.07</c:v>
                </c:pt>
              </c:numCache>
            </c:numRef>
          </c:val>
          <c:extLst>
            <c:ext xmlns:c16="http://schemas.microsoft.com/office/drawing/2014/chart" uri="{C3380CC4-5D6E-409C-BE32-E72D297353CC}">
              <c16:uniqueId val="{00000008-B3DF-4A89-80B9-3FBD6C9BFC6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10.76</c:v>
                </c:pt>
                <c:pt idx="2">
                  <c:v>#N/A</c:v>
                </c:pt>
                <c:pt idx="3">
                  <c:v>9.99</c:v>
                </c:pt>
                <c:pt idx="4">
                  <c:v>#N/A</c:v>
                </c:pt>
                <c:pt idx="5">
                  <c:v>9.1199999999999992</c:v>
                </c:pt>
                <c:pt idx="6">
                  <c:v>#N/A</c:v>
                </c:pt>
                <c:pt idx="7">
                  <c:v>8.41</c:v>
                </c:pt>
                <c:pt idx="8">
                  <c:v>#N/A</c:v>
                </c:pt>
                <c:pt idx="9">
                  <c:v>6.26</c:v>
                </c:pt>
              </c:numCache>
            </c:numRef>
          </c:val>
          <c:extLst>
            <c:ext xmlns:c16="http://schemas.microsoft.com/office/drawing/2014/chart" uri="{C3380CC4-5D6E-409C-BE32-E72D297353CC}">
              <c16:uniqueId val="{00000009-B3DF-4A89-80B9-3FBD6C9BFC6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6190</c:v>
                </c:pt>
                <c:pt idx="5">
                  <c:v>6227</c:v>
                </c:pt>
                <c:pt idx="8">
                  <c:v>6343</c:v>
                </c:pt>
                <c:pt idx="11">
                  <c:v>6434</c:v>
                </c:pt>
                <c:pt idx="14">
                  <c:v>6508</c:v>
                </c:pt>
              </c:numCache>
            </c:numRef>
          </c:val>
          <c:extLst>
            <c:ext xmlns:c16="http://schemas.microsoft.com/office/drawing/2014/chart" uri="{C3380CC4-5D6E-409C-BE32-E72D297353CC}">
              <c16:uniqueId val="{00000000-B968-4281-9C6B-A99134DE4C4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968-4281-9C6B-A99134DE4C4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968-4281-9C6B-A99134DE4C4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324</c:v>
                </c:pt>
                <c:pt idx="3">
                  <c:v>369</c:v>
                </c:pt>
                <c:pt idx="6">
                  <c:v>342</c:v>
                </c:pt>
                <c:pt idx="9">
                  <c:v>337</c:v>
                </c:pt>
                <c:pt idx="12">
                  <c:v>255</c:v>
                </c:pt>
              </c:numCache>
            </c:numRef>
          </c:val>
          <c:extLst>
            <c:ext xmlns:c16="http://schemas.microsoft.com/office/drawing/2014/chart" uri="{C3380CC4-5D6E-409C-BE32-E72D297353CC}">
              <c16:uniqueId val="{00000003-B968-4281-9C6B-A99134DE4C4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1327</c:v>
                </c:pt>
                <c:pt idx="3">
                  <c:v>1405</c:v>
                </c:pt>
                <c:pt idx="6">
                  <c:v>1458</c:v>
                </c:pt>
                <c:pt idx="9">
                  <c:v>1592</c:v>
                </c:pt>
                <c:pt idx="12">
                  <c:v>1598</c:v>
                </c:pt>
              </c:numCache>
            </c:numRef>
          </c:val>
          <c:extLst>
            <c:ext xmlns:c16="http://schemas.microsoft.com/office/drawing/2014/chart" uri="{C3380CC4-5D6E-409C-BE32-E72D297353CC}">
              <c16:uniqueId val="{00000004-B968-4281-9C6B-A99134DE4C4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968-4281-9C6B-A99134DE4C4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968-4281-9C6B-A99134DE4C4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5429</c:v>
                </c:pt>
                <c:pt idx="3">
                  <c:v>5395</c:v>
                </c:pt>
                <c:pt idx="6">
                  <c:v>5424</c:v>
                </c:pt>
                <c:pt idx="9">
                  <c:v>5495</c:v>
                </c:pt>
                <c:pt idx="12">
                  <c:v>5621</c:v>
                </c:pt>
              </c:numCache>
            </c:numRef>
          </c:val>
          <c:extLst>
            <c:ext xmlns:c16="http://schemas.microsoft.com/office/drawing/2014/chart" uri="{C3380CC4-5D6E-409C-BE32-E72D297353CC}">
              <c16:uniqueId val="{00000007-B968-4281-9C6B-A99134DE4C4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890</c:v>
                </c:pt>
                <c:pt idx="2">
                  <c:v>#N/A</c:v>
                </c:pt>
                <c:pt idx="3">
                  <c:v>#N/A</c:v>
                </c:pt>
                <c:pt idx="4">
                  <c:v>942</c:v>
                </c:pt>
                <c:pt idx="5">
                  <c:v>#N/A</c:v>
                </c:pt>
                <c:pt idx="6">
                  <c:v>#N/A</c:v>
                </c:pt>
                <c:pt idx="7">
                  <c:v>881</c:v>
                </c:pt>
                <c:pt idx="8">
                  <c:v>#N/A</c:v>
                </c:pt>
                <c:pt idx="9">
                  <c:v>#N/A</c:v>
                </c:pt>
                <c:pt idx="10">
                  <c:v>990</c:v>
                </c:pt>
                <c:pt idx="11">
                  <c:v>#N/A</c:v>
                </c:pt>
                <c:pt idx="12">
                  <c:v>#N/A</c:v>
                </c:pt>
                <c:pt idx="13">
                  <c:v>966</c:v>
                </c:pt>
                <c:pt idx="14">
                  <c:v>#N/A</c:v>
                </c:pt>
              </c:numCache>
            </c:numRef>
          </c:val>
          <c:smooth val="0"/>
          <c:extLst>
            <c:ext xmlns:c16="http://schemas.microsoft.com/office/drawing/2014/chart" uri="{C3380CC4-5D6E-409C-BE32-E72D297353CC}">
              <c16:uniqueId val="{00000008-B968-4281-9C6B-A99134DE4C4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54921</c:v>
                </c:pt>
                <c:pt idx="5">
                  <c:v>56415</c:v>
                </c:pt>
                <c:pt idx="8">
                  <c:v>58369</c:v>
                </c:pt>
                <c:pt idx="11">
                  <c:v>60036</c:v>
                </c:pt>
                <c:pt idx="14">
                  <c:v>63252</c:v>
                </c:pt>
              </c:numCache>
            </c:numRef>
          </c:val>
          <c:extLst>
            <c:ext xmlns:c16="http://schemas.microsoft.com/office/drawing/2014/chart" uri="{C3380CC4-5D6E-409C-BE32-E72D297353CC}">
              <c16:uniqueId val="{00000000-E276-41CE-8515-D9ADB29F39E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17541</c:v>
                </c:pt>
                <c:pt idx="5">
                  <c:v>15776</c:v>
                </c:pt>
                <c:pt idx="8">
                  <c:v>14158</c:v>
                </c:pt>
                <c:pt idx="11">
                  <c:v>15801</c:v>
                </c:pt>
                <c:pt idx="14">
                  <c:v>16027</c:v>
                </c:pt>
              </c:numCache>
            </c:numRef>
          </c:val>
          <c:extLst>
            <c:ext xmlns:c16="http://schemas.microsoft.com/office/drawing/2014/chart" uri="{C3380CC4-5D6E-409C-BE32-E72D297353CC}">
              <c16:uniqueId val="{00000001-E276-41CE-8515-D9ADB29F39E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19848</c:v>
                </c:pt>
                <c:pt idx="5">
                  <c:v>21264</c:v>
                </c:pt>
                <c:pt idx="8">
                  <c:v>22454</c:v>
                </c:pt>
                <c:pt idx="11">
                  <c:v>23811</c:v>
                </c:pt>
                <c:pt idx="14">
                  <c:v>21642</c:v>
                </c:pt>
              </c:numCache>
            </c:numRef>
          </c:val>
          <c:extLst>
            <c:ext xmlns:c16="http://schemas.microsoft.com/office/drawing/2014/chart" uri="{C3380CC4-5D6E-409C-BE32-E72D297353CC}">
              <c16:uniqueId val="{00000002-E276-41CE-8515-D9ADB29F39E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276-41CE-8515-D9ADB29F39E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276-41CE-8515-D9ADB29F39E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418</c:v>
                </c:pt>
                <c:pt idx="3">
                  <c:v>0</c:v>
                </c:pt>
                <c:pt idx="6">
                  <c:v>0</c:v>
                </c:pt>
                <c:pt idx="9">
                  <c:v>0</c:v>
                </c:pt>
                <c:pt idx="12">
                  <c:v>0</c:v>
                </c:pt>
              </c:numCache>
            </c:numRef>
          </c:val>
          <c:extLst>
            <c:ext xmlns:c16="http://schemas.microsoft.com/office/drawing/2014/chart" uri="{C3380CC4-5D6E-409C-BE32-E72D297353CC}">
              <c16:uniqueId val="{00000005-E276-41CE-8515-D9ADB29F39E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7459</c:v>
                </c:pt>
                <c:pt idx="3">
                  <c:v>7455</c:v>
                </c:pt>
                <c:pt idx="6">
                  <c:v>7177</c:v>
                </c:pt>
                <c:pt idx="9">
                  <c:v>7329</c:v>
                </c:pt>
                <c:pt idx="12">
                  <c:v>6993</c:v>
                </c:pt>
              </c:numCache>
            </c:numRef>
          </c:val>
          <c:extLst>
            <c:ext xmlns:c16="http://schemas.microsoft.com/office/drawing/2014/chart" uri="{C3380CC4-5D6E-409C-BE32-E72D297353CC}">
              <c16:uniqueId val="{00000006-E276-41CE-8515-D9ADB29F39E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2204</c:v>
                </c:pt>
                <c:pt idx="3">
                  <c:v>1857</c:v>
                </c:pt>
                <c:pt idx="6">
                  <c:v>1521</c:v>
                </c:pt>
                <c:pt idx="9">
                  <c:v>1197</c:v>
                </c:pt>
                <c:pt idx="12">
                  <c:v>958</c:v>
                </c:pt>
              </c:numCache>
            </c:numRef>
          </c:val>
          <c:extLst>
            <c:ext xmlns:c16="http://schemas.microsoft.com/office/drawing/2014/chart" uri="{C3380CC4-5D6E-409C-BE32-E72D297353CC}">
              <c16:uniqueId val="{00000007-E276-41CE-8515-D9ADB29F39E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26575</c:v>
                </c:pt>
                <c:pt idx="3">
                  <c:v>25443</c:v>
                </c:pt>
                <c:pt idx="6">
                  <c:v>24790</c:v>
                </c:pt>
                <c:pt idx="9">
                  <c:v>28886</c:v>
                </c:pt>
                <c:pt idx="12">
                  <c:v>32946</c:v>
                </c:pt>
              </c:numCache>
            </c:numRef>
          </c:val>
          <c:extLst>
            <c:ext xmlns:c16="http://schemas.microsoft.com/office/drawing/2014/chart" uri="{C3380CC4-5D6E-409C-BE32-E72D297353CC}">
              <c16:uniqueId val="{00000008-E276-41CE-8515-D9ADB29F39E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276-41CE-8515-D9ADB29F39E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49490</c:v>
                </c:pt>
                <c:pt idx="3">
                  <c:v>51411</c:v>
                </c:pt>
                <c:pt idx="6">
                  <c:v>52581</c:v>
                </c:pt>
                <c:pt idx="9">
                  <c:v>53645</c:v>
                </c:pt>
                <c:pt idx="12">
                  <c:v>57574</c:v>
                </c:pt>
              </c:numCache>
            </c:numRef>
          </c:val>
          <c:extLst>
            <c:ext xmlns:c16="http://schemas.microsoft.com/office/drawing/2014/chart" uri="{C3380CC4-5D6E-409C-BE32-E72D297353CC}">
              <c16:uniqueId val="{0000000A-E276-41CE-8515-D9ADB29F39E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276-41CE-8515-D9ADB29F39E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14440</c:v>
                </c:pt>
                <c:pt idx="1">
                  <c:v>14918</c:v>
                </c:pt>
                <c:pt idx="2">
                  <c:v>12874</c:v>
                </c:pt>
              </c:numCache>
            </c:numRef>
          </c:val>
          <c:extLst>
            <c:ext xmlns:c16="http://schemas.microsoft.com/office/drawing/2014/chart" uri="{C3380CC4-5D6E-409C-BE32-E72D297353CC}">
              <c16:uniqueId val="{00000000-D9EB-4322-B997-DBC2196FB27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1163</c:v>
                </c:pt>
                <c:pt idx="1">
                  <c:v>1164</c:v>
                </c:pt>
                <c:pt idx="2">
                  <c:v>1164</c:v>
                </c:pt>
              </c:numCache>
            </c:numRef>
          </c:val>
          <c:extLst>
            <c:ext xmlns:c16="http://schemas.microsoft.com/office/drawing/2014/chart" uri="{C3380CC4-5D6E-409C-BE32-E72D297353CC}">
              <c16:uniqueId val="{00000001-D9EB-4322-B997-DBC2196FB27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6172</c:v>
                </c:pt>
                <c:pt idx="1">
                  <c:v>7019</c:v>
                </c:pt>
                <c:pt idx="2">
                  <c:v>6685</c:v>
                </c:pt>
              </c:numCache>
            </c:numRef>
          </c:val>
          <c:extLst>
            <c:ext xmlns:c16="http://schemas.microsoft.com/office/drawing/2014/chart" uri="{C3380CC4-5D6E-409C-BE32-E72D297353CC}">
              <c16:uniqueId val="{00000002-D9EB-4322-B997-DBC2196FB27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{249C8D2A-6917-47DD-9A7B-C369FD4CEB46}</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3B4C-472F-BA12-564594E5117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{E0ECAF4E-A9B8-41D2-ABBD-18A268C9FFFA}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B4C-472F-BA12-564594E5117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{C57D3F07-CDDB-4DA9-9DA9-7384AB17A3ED}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B4C-472F-BA12-564594E5117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{EFEECB7B-9F1A-4238-B284-B2E15BCF09F0}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B4C-472F-BA12-564594E5117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{D317D0EE-0EEE-4EE0-ADD4-F461A05C0A43}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B4C-472F-BA12-564594E5117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{0BBC2E97-5559-449A-931E-457AFC678AE0}</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3B4C-472F-BA12-564594E5117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{14BF0903-ADC5-4683-BFDE-7886C1402C9F}</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3B4C-472F-BA12-564594E5117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{F78A2563-539B-4388-B631-F5BADB84813A}</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3B4C-472F-BA12-564594E5117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{020AE4DF-7DDA-452E-B4B3-9F86819CD49F}</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3B4C-472F-BA12-564594E5117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55.2</c:v>
                </c:pt>
                <c:pt idx="16">
                  <c:v>55.5</c:v>
                </c:pt>
                <c:pt idx="24">
                  <c:v>57</c:v>
                </c:pt>
                <c:pt idx="32">
                  <c:v>56.9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B4C-472F-BA12-564594E5117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{007BA0C5-0B6B-4A98-98B1-BEEE64D1619C}</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3B4C-472F-BA12-564594E5117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{8CC9A81A-C999-4F6A-BA67-17834C65F9EF}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B4C-472F-BA12-564594E5117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{C1BCA4B2-1DE0-4226-AD22-50B8F45988AA}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B4C-472F-BA12-564594E5117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{04801610-4970-4469-8BB5-F87AFF8CDB88}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B4C-472F-BA12-564594E5117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{4D391D73-9B98-482C-9D9D-40EB358DE5FA}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B4C-472F-BA12-564594E5117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{DD5676E2-6BF0-4B04-B6EA-E12C96B81799}</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3B4C-472F-BA12-564594E5117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{19093FB3-CDF1-45E9-8DD7-B5C4770D7BB6}</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3B4C-472F-BA12-564594E5117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{A104DE8A-6E25-4882-9C75-E86C55093A94}</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3B4C-472F-BA12-564594E5117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{3505DB1D-C2A2-4481-8FC6-8D3D25FF0853}</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3B4C-472F-BA12-564594E5117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56.2</c:v>
                </c:pt>
                <c:pt idx="16">
                  <c:v>60.1</c:v>
                </c:pt>
                <c:pt idx="24">
                  <c:v>61.2</c:v>
                </c:pt>
                <c:pt idx="32">
                  <c:v>61.7</c:v>
                </c:pt>
              </c:numCache>
            </c:numRef>
          </c:xVal>
          <c:yVal>
            <c:numRef>
              <c:f>公会計指標分析・財政指標組合せ分析表!$BP$55:$DC$55</c:f>
              <c:numCache>
                <c:formatCode>#,##0.0;"▲ "#,##0.0</c:formatCode>
                <c:ptCount val="40"/>
                <c:pt idx="8">
                  <c:v>17.8</c:v>
                </c:pt>
                <c:pt idx="16">
                  <c:v>15</c:v>
                </c:pt>
                <c:pt idx="24">
                  <c:v>12.2</c:v>
                </c:pt>
                <c:pt idx="32">
                  <c:v>5</c:v>
                </c:pt>
              </c:numCache>
            </c:numRef>
          </c:yVal>
          <c:smooth val="0"/>
          <c:extLst>
            <c:ext xmlns:c16="http://schemas.microsoft.com/office/drawing/2014/chart" uri="{C3380CC4-5D6E-409C-BE32-E72D297353CC}">
              <c16:uniqueId val="{00000013-3B4C-472F-BA12-564594E51170}"/>
            </c:ext>
          </c:extLst>
        </c:ser>
        <c:dLbls>
          <c:showLegendKey val="0"/>
          <c:showVal val="1"/>
          <c:showCatName val="0"/>
          <c:showSerName val="0"/>
          <c:showPercent val="0"/>
          <c:showBubbleSize val="0"/>
        </c:dLbls>
        <c:axId val="46179840"/>
        <c:axId val="46181760"/>
      </c:scatterChart>
      <c:valAx>
        <c:axId val="46179840"/>
        <c:scaling>
          <c:orientation val="minMax"/>
          <c:max val="62.2"/>
          <c:min val="55.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20"/>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{AA3C5D70-DE3A-4838-A792-68854DB9157A}</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07F2-441A-8145-2CFDB1C9006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{79020E16-E06D-472E-ABDD-33C2BD939044}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7F2-441A-8145-2CFDB1C9006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{45662DA9-C23B-49BE-8162-5B258B5D14AA}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7F2-441A-8145-2CFDB1C9006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{96F40C7B-8E6B-4DB4-A7DA-C4CC96F83590}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7F2-441A-8145-2CFDB1C9006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{DDA2E29F-AACC-4CD9-9C63-EF0A751D657F}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7F2-441A-8145-2CFDB1C9006C}"/>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{388BC0CC-391B-4D18-9551-C8ED45B7322B}</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07F2-441A-8145-2CFDB1C9006C}"/>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{EF2424CA-373C-4FC6-9419-D5EFA2EB8D04}</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07F2-441A-8145-2CFDB1C9006C}"/>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{122E4964-5595-4875-8F6B-0BA2F818757D}</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07F2-441A-8145-2CFDB1C9006C}"/>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{861A790E-E86B-4635-9002-3A37BFE50E5C}</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07F2-441A-8145-2CFDB1C9006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4.7</c:v>
                </c:pt>
                <c:pt idx="8">
                  <c:v>4.2</c:v>
                </c:pt>
                <c:pt idx="16">
                  <c:v>3.6</c:v>
                </c:pt>
                <c:pt idx="24">
                  <c:v>3.7</c:v>
                </c:pt>
                <c:pt idx="32">
                  <c:v>3.8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7F2-441A-8145-2CFDB1C9006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{EB07FFB0-3694-446E-AC8A-9984E23C1FA6}</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07F2-441A-8145-2CFDB1C9006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{609AF85E-0961-4526-A813-2D1E0AB4B53A}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7F2-441A-8145-2CFDB1C9006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{6AF1DD36-8D09-4712-8556-8104FEEDAD8F}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7F2-441A-8145-2CFDB1C9006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{2743A0EF-CD87-4568-AA45-FD2795AC0B54}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7F2-441A-8145-2CFDB1C9006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{505FAF41-F875-4107-ABD8-020E0B8EAA15}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7F2-441A-8145-2CFDB1C9006C}"/>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{FB069B5F-5AC7-4FE4-BD4F-D078A5E7A41F}</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07F2-441A-8145-2CFDB1C9006C}"/>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{7C02C361-093C-49C3-9C77-3EFEAFBD3BA5}</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07F2-441A-8145-2CFDB1C9006C}"/>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{DD4B88CB-B3EC-4239-A985-964D28C618EC}</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07F2-441A-8145-2CFDB1C9006C}"/>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{2ED0C10B-A3AA-496F-AC91-07C66B4A36F0}</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07F2-441A-8145-2CFDB1C9006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5.3</c:v>
                </c:pt>
                <c:pt idx="16">
                  <c:v>5</c:v>
                </c:pt>
                <c:pt idx="24">
                  <c:v>4.8</c:v>
                </c:pt>
                <c:pt idx="32">
                  <c:v>4.5</c:v>
                </c:pt>
              </c:numCache>
            </c:numRef>
          </c:xVal>
          <c:yVal>
            <c:numRef>
              <c:f>公会計指標分析・財政指標組合せ分析表!$BP$77:$DC$77</c:f>
              <c:numCache>
                <c:formatCode>#,##0.0;"▲ "#,##0.0</c:formatCode>
                <c:ptCount val="40"/>
                <c:pt idx="0">
                  <c:v>33.799999999999997</c:v>
                </c:pt>
                <c:pt idx="8">
                  <c:v>17.8</c:v>
                </c:pt>
                <c:pt idx="16">
                  <c:v>15</c:v>
                </c:pt>
                <c:pt idx="24">
                  <c:v>12.2</c:v>
                </c:pt>
                <c:pt idx="32">
                  <c:v>5</c:v>
                </c:pt>
              </c:numCache>
            </c:numRef>
          </c:yVal>
          <c:smooth val="0"/>
          <c:extLst>
            <c:ext xmlns:c16="http://schemas.microsoft.com/office/drawing/2014/chart" uri="{C3380CC4-5D6E-409C-BE32-E72D297353CC}">
              <c16:uniqueId val="{00000013-07F2-441A-8145-2CFDB1C9006C}"/>
            </c:ext>
          </c:extLst>
        </c:ser>
        <c:dLbls>
          <c:showLegendKey val="0"/>
          <c:showVal val="1"/>
          <c:showCatName val="0"/>
          <c:showSerName val="0"/>
          <c:showPercent val="0"/>
          <c:showBubbleSize val="0"/>
        </c:dLbls>
        <c:axId val="84219776"/>
        <c:axId val="84234240"/>
      </c:scatterChart>
      <c:valAx>
        <c:axId val="84219776"/>
        <c:scaling>
          <c:orientation val="minMax"/>
          <c:max val="7.3999999999999995"/>
          <c:min val="4.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39"/>
          <c:min val="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base" latinLnBrk="0" hangingPunct="1"/>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実質公債費比率の分子の額は、過去の交付税算入外地方債の償還終了及び合併特例債など交付税算入率の高い地方債の借入により減少傾向にあった</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rtl="0" eaLnBrk="1" fontAlgn="base" latinLnBrk="0" hangingPunct="1"/>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元利償還金等は、病院建設のための出資金や中学校統合校整備分等に係る地方債の元利償還が開始したことが</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影響</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し、増額となった</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pPr rtl="0" eaLnBrk="1" fontAlgn="base" latinLnBrk="0" hangingPunct="1"/>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市税、地方交付税をはじめ、歳入の大きな伸びが見込めないため、臨時財政対策債を含め地方債に依存した財政運営が予測されること、また、大型の建設事業が想定されていることから、地方債残高の抑制に努める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満期一括償還地方債の起債は無し。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学校統合、新病院建設事業により、地方債現在高及び公営企業債等繰入見込額が増加し、将来負担額は増加した。また、基金の取り崩しにより充当可能基金は減少したものの、合併特例債や臨時財政対策債などの影響で基準財政需要額算入見込額増加してたことから充当可能財源等も増加した。</a:t>
          </a:r>
        </a:p>
        <a:p>
          <a:r>
            <a:rPr kumimoji="1" lang="ja-JP" altLang="en-US" sz="1400">
              <a:latin typeface="ＭＳ ゴシック" pitchFamily="49" charset="-128"/>
              <a:ea typeface="ＭＳ ゴシック" pitchFamily="49" charset="-128"/>
            </a:rPr>
            <a:t>　充当可能財源等の額が、将来負担額を上回っており、将来負担比率の分子はゼロ以下となった。</a:t>
          </a:r>
        </a:p>
        <a:p>
          <a:r>
            <a:rPr kumimoji="1" lang="ja-JP" altLang="en-US" sz="1400">
              <a:latin typeface="ＭＳ ゴシック" pitchFamily="49" charset="-128"/>
              <a:ea typeface="ＭＳ ゴシック" pitchFamily="49" charset="-128"/>
            </a:rPr>
            <a:t>　今後、更に、市債発行額の増大が懸念されるため、長期的な視点に立った適正な公債管理に努め、市債残高の抑制及び交付税措置見込額を考慮した公債費に占める実地方負担額の縮減を図る。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三重県伊勢市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一般財源の不足を補うために財政調整基金の取り崩したことと、その他特定目的基金（地域振興基金、ふるさと創生基金等）をその目的に合致した事業の財源として取り崩したことにより、全体として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2,376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合併特例措置の終了に伴う普通交付税の減額や公債費の増加に伴い一般財源の不足が見込まれることから、今後も一定程度の残高を確保しながら取り崩しをする予定である。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市町村合併に伴う市民の一体感の醸成、及び、地域振興を図る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ふるさと創生に要する事業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地域における福祉活動の促進、快適な生活環境の形成</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財源確保のため、地域振興基金、ふるさと創生基金、地域福祉基金等の取り崩しにより減少した。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特例措置の終了に伴う普通交付税の減額、また、合併特例債も発行終了となる。これにより市町村合併に関連した事業の確保のため、地域振興基金、ふるさと創生基金については一定程度の残高を確保しながら取り崩しをする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実質剰余金の２分の１の積立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や基金運用による利子積立（約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百万円）による増加要因はあるものの、一般財源の不足を補うため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百万円の取り崩しを行ったために減少した。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合併特例措置の終了に伴う普通交付税の減額や公債費の増加に伴い一般財源の不足が見込まれることから、一定程度の残高を確保しながら取り崩しをする予定である。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基金運用による利子積立（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万未満）のみのため増減なし。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公債費の増加が見込まれることから、一定程度の取り崩しを予定している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126,573
125,638
208.35
56,058,756
55,399,992
419,778
29,948,897
57,573,996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40" name="テキスト ボックス 39"/>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41" name="テキスト ボックス 40"/>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42" name="テキスト ボックス 41"/>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43" name="テキスト ボックス 42"/>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本年度、当市では</a:t>
          </a:r>
          <a:r>
            <a:rPr kumimoji="1" lang="en-US" altLang="ja-JP" sz="1100">
              <a:latin typeface="ＭＳ Ｐゴシック" panose="020B0600070205080204" pitchFamily="50" charset="-128"/>
              <a:ea typeface="ＭＳ Ｐゴシック" panose="020B0600070205080204" pitchFamily="50" charset="-128"/>
            </a:rPr>
            <a:t>56.9</a:t>
          </a:r>
          <a:r>
            <a:rPr kumimoji="1" lang="ja-JP" altLang="en-US" sz="1100">
              <a:latin typeface="ＭＳ Ｐゴシック" panose="020B0600070205080204" pitchFamily="50" charset="-128"/>
              <a:ea typeface="ＭＳ Ｐゴシック" panose="020B0600070205080204" pitchFamily="50" charset="-128"/>
            </a:rPr>
            <a:t>％で庁舎改修や統合校整備による事業用資産の増により、</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％減となっている。しかし、所有している公共施設等の多くは、高度経済成長期とその後の十数年の期間に建設されたものであり、今後、更新時期を集中的に迎えることが見込まれる。　</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年度に策定した「伊勢市公共施設等総合管理計画」に基づき、公共施設等の総合的かつ計画的な管理を行い、財政負担の軽減化と平準化、最適な配置の実現を目指す。</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7" name="テキスト ボックス 56"/>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0" name="直線コネクタ 59"/>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1" name="テキスト ボックス 60"/>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2" name="直線コネクタ 61"/>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3" name="テキスト ボックス 62"/>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4" name="直線コネクタ 63"/>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5" name="テキスト ボックス 64"/>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6" name="直線コネクタ 65"/>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7" name="テキスト ボックス 66"/>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121031</xdr:rowOff>
    </xdr:from>
    <xdr:to>
      <xdr:col>23</xdr:col>
      <xdr:colOff>85090</xdr:colOff>
      <xdr:row>34</xdr:row>
      <xdr:rowOff>18923</xdr:rowOff>
    </xdr:to>
    <xdr:cxnSp macro="">
      <xdr:nvCxnSpPr>
        <xdr:cNvPr id="71" name="直線コネクタ 70"/>
        <xdr:cNvCxnSpPr/>
      </xdr:nvCxnSpPr>
      <xdr:spPr>
        <a:xfrm flipV="1">
          <a:off x="4760595" y="5350256"/>
          <a:ext cx="1270" cy="1269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22750</xdr:rowOff>
    </xdr:from>
    <xdr:ext cx="405111" cy="259045"/>
    <xdr:sp macro="" textlink="">
      <xdr:nvSpPr>
        <xdr:cNvPr id="72" name="有形固定資産減価償却率最小値テキスト"/>
        <xdr:cNvSpPr txBox="1"/>
      </xdr:nvSpPr>
      <xdr:spPr>
        <a:xfrm>
          <a:off x="4813300" y="6623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18923</xdr:rowOff>
    </xdr:from>
    <xdr:to>
      <xdr:col>23</xdr:col>
      <xdr:colOff>174625</xdr:colOff>
      <xdr:row>34</xdr:row>
      <xdr:rowOff>18923</xdr:rowOff>
    </xdr:to>
    <xdr:cxnSp macro="">
      <xdr:nvCxnSpPr>
        <xdr:cNvPr id="73" name="直線コネクタ 72"/>
        <xdr:cNvCxnSpPr/>
      </xdr:nvCxnSpPr>
      <xdr:spPr>
        <a:xfrm>
          <a:off x="4673600" y="6619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67708</xdr:rowOff>
    </xdr:from>
    <xdr:ext cx="405111" cy="259045"/>
    <xdr:sp macro="" textlink="">
      <xdr:nvSpPr>
        <xdr:cNvPr id="74" name="有形固定資産減価償却率最大値テキスト"/>
        <xdr:cNvSpPr txBox="1"/>
      </xdr:nvSpPr>
      <xdr:spPr>
        <a:xfrm>
          <a:off x="4813300" y="512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121031</xdr:rowOff>
    </xdr:from>
    <xdr:to>
      <xdr:col>23</xdr:col>
      <xdr:colOff>174625</xdr:colOff>
      <xdr:row>26</xdr:row>
      <xdr:rowOff>121031</xdr:rowOff>
    </xdr:to>
    <xdr:cxnSp macro="">
      <xdr:nvCxnSpPr>
        <xdr:cNvPr id="75" name="直線コネクタ 74"/>
        <xdr:cNvCxnSpPr/>
      </xdr:nvCxnSpPr>
      <xdr:spPr>
        <a:xfrm>
          <a:off x="4673600" y="535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60596</xdr:rowOff>
    </xdr:from>
    <xdr:ext cx="405111" cy="259045"/>
    <xdr:sp macro="" textlink="">
      <xdr:nvSpPr>
        <xdr:cNvPr id="76" name="有形固定資産減価償却率平均値テキスト"/>
        <xdr:cNvSpPr txBox="1"/>
      </xdr:nvSpPr>
      <xdr:spPr>
        <a:xfrm>
          <a:off x="4813300" y="59756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37719</xdr:rowOff>
    </xdr:from>
    <xdr:to>
      <xdr:col>23</xdr:col>
      <xdr:colOff>136525</xdr:colOff>
      <xdr:row>31</xdr:row>
      <xdr:rowOff>139319</xdr:rowOff>
    </xdr:to>
    <xdr:sp macro="" textlink="">
      <xdr:nvSpPr>
        <xdr:cNvPr id="77" name="フローチャート: 判断 76"/>
        <xdr:cNvSpPr/>
      </xdr:nvSpPr>
      <xdr:spPr>
        <a:xfrm>
          <a:off x="4711700" y="612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59309</xdr:rowOff>
    </xdr:from>
    <xdr:to>
      <xdr:col>19</xdr:col>
      <xdr:colOff>187325</xdr:colOff>
      <xdr:row>31</xdr:row>
      <xdr:rowOff>160909</xdr:rowOff>
    </xdr:to>
    <xdr:sp macro="" textlink="">
      <xdr:nvSpPr>
        <xdr:cNvPr id="78" name="フローチャート: 判断 77"/>
        <xdr:cNvSpPr/>
      </xdr:nvSpPr>
      <xdr:spPr>
        <a:xfrm>
          <a:off x="4000500" y="614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106807</xdr:rowOff>
    </xdr:from>
    <xdr:to>
      <xdr:col>15</xdr:col>
      <xdr:colOff>187325</xdr:colOff>
      <xdr:row>32</xdr:row>
      <xdr:rowOff>36957</xdr:rowOff>
    </xdr:to>
    <xdr:sp macro="" textlink="">
      <xdr:nvSpPr>
        <xdr:cNvPr id="79" name="フローチャート: 判断 78"/>
        <xdr:cNvSpPr/>
      </xdr:nvSpPr>
      <xdr:spPr>
        <a:xfrm>
          <a:off x="3238500" y="6193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32</xdr:row>
      <xdr:rowOff>103759</xdr:rowOff>
    </xdr:from>
    <xdr:to>
      <xdr:col>11</xdr:col>
      <xdr:colOff>187325</xdr:colOff>
      <xdr:row>33</xdr:row>
      <xdr:rowOff>33909</xdr:rowOff>
    </xdr:to>
    <xdr:sp macro="" textlink="">
      <xdr:nvSpPr>
        <xdr:cNvPr id="80" name="フローチャート: 判断 79"/>
        <xdr:cNvSpPr/>
      </xdr:nvSpPr>
      <xdr:spPr>
        <a:xfrm>
          <a:off x="2476500" y="6361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1" name="テキスト ボックス 80"/>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2" name="テキスト ボックス 81"/>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3" name="テキスト ボックス 82"/>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4" name="テキスト ボックス 83"/>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5" name="テキスト ボックス 84"/>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73533</xdr:rowOff>
    </xdr:from>
    <xdr:to>
      <xdr:col>23</xdr:col>
      <xdr:colOff>136525</xdr:colOff>
      <xdr:row>33</xdr:row>
      <xdr:rowOff>3683</xdr:rowOff>
    </xdr:to>
    <xdr:sp macro="" textlink="">
      <xdr:nvSpPr>
        <xdr:cNvPr id="86" name="楕円 85"/>
        <xdr:cNvSpPr/>
      </xdr:nvSpPr>
      <xdr:spPr>
        <a:xfrm>
          <a:off x="4711700" y="633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51960</xdr:rowOff>
    </xdr:from>
    <xdr:ext cx="405111" cy="259045"/>
    <xdr:sp macro="" textlink="">
      <xdr:nvSpPr>
        <xdr:cNvPr id="87" name="有形固定資産減価償却率該当値テキスト"/>
        <xdr:cNvSpPr txBox="1"/>
      </xdr:nvSpPr>
      <xdr:spPr>
        <a:xfrm>
          <a:off x="4813300" y="6309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69215</xdr:rowOff>
    </xdr:from>
    <xdr:to>
      <xdr:col>19</xdr:col>
      <xdr:colOff>187325</xdr:colOff>
      <xdr:row>32</xdr:row>
      <xdr:rowOff>170815</xdr:rowOff>
    </xdr:to>
    <xdr:sp macro="" textlink="">
      <xdr:nvSpPr>
        <xdr:cNvPr id="88" name="楕円 87"/>
        <xdr:cNvSpPr/>
      </xdr:nvSpPr>
      <xdr:spPr>
        <a:xfrm>
          <a:off x="4000500" y="63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120015</xdr:rowOff>
    </xdr:from>
    <xdr:to>
      <xdr:col>23</xdr:col>
      <xdr:colOff>85725</xdr:colOff>
      <xdr:row>32</xdr:row>
      <xdr:rowOff>124333</xdr:rowOff>
    </xdr:to>
    <xdr:cxnSp macro="">
      <xdr:nvCxnSpPr>
        <xdr:cNvPr id="89" name="直線コネクタ 88"/>
        <xdr:cNvCxnSpPr/>
      </xdr:nvCxnSpPr>
      <xdr:spPr>
        <a:xfrm>
          <a:off x="4051300" y="6377940"/>
          <a:ext cx="7112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133985</xdr:rowOff>
    </xdr:from>
    <xdr:to>
      <xdr:col>15</xdr:col>
      <xdr:colOff>187325</xdr:colOff>
      <xdr:row>33</xdr:row>
      <xdr:rowOff>64135</xdr:rowOff>
    </xdr:to>
    <xdr:sp macro="" textlink="">
      <xdr:nvSpPr>
        <xdr:cNvPr id="90" name="楕円 89"/>
        <xdr:cNvSpPr/>
      </xdr:nvSpPr>
      <xdr:spPr>
        <a:xfrm>
          <a:off x="32385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120015</xdr:rowOff>
    </xdr:from>
    <xdr:to>
      <xdr:col>19</xdr:col>
      <xdr:colOff>136525</xdr:colOff>
      <xdr:row>33</xdr:row>
      <xdr:rowOff>13335</xdr:rowOff>
    </xdr:to>
    <xdr:cxnSp macro="">
      <xdr:nvCxnSpPr>
        <xdr:cNvPr id="91" name="直線コネクタ 90"/>
        <xdr:cNvCxnSpPr/>
      </xdr:nvCxnSpPr>
      <xdr:spPr>
        <a:xfrm flipV="1">
          <a:off x="3289300" y="6377940"/>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146939</xdr:rowOff>
    </xdr:from>
    <xdr:to>
      <xdr:col>11</xdr:col>
      <xdr:colOff>187325</xdr:colOff>
      <xdr:row>33</xdr:row>
      <xdr:rowOff>77089</xdr:rowOff>
    </xdr:to>
    <xdr:sp macro="" textlink="">
      <xdr:nvSpPr>
        <xdr:cNvPr id="92" name="楕円 91"/>
        <xdr:cNvSpPr/>
      </xdr:nvSpPr>
      <xdr:spPr>
        <a:xfrm>
          <a:off x="2476500" y="6404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13335</xdr:rowOff>
    </xdr:from>
    <xdr:to>
      <xdr:col>15</xdr:col>
      <xdr:colOff>136525</xdr:colOff>
      <xdr:row>33</xdr:row>
      <xdr:rowOff>26289</xdr:rowOff>
    </xdr:to>
    <xdr:cxnSp macro="">
      <xdr:nvCxnSpPr>
        <xdr:cNvPr id="93" name="直線コネクタ 92"/>
        <xdr:cNvCxnSpPr/>
      </xdr:nvCxnSpPr>
      <xdr:spPr>
        <a:xfrm flipV="1">
          <a:off x="2527300" y="6442710"/>
          <a:ext cx="762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5986</xdr:rowOff>
    </xdr:from>
    <xdr:ext cx="405111" cy="259045"/>
    <xdr:sp macro="" textlink="">
      <xdr:nvSpPr>
        <xdr:cNvPr id="94" name="n_1aveValue有形固定資産減価償却率"/>
        <xdr:cNvSpPr txBox="1"/>
      </xdr:nvSpPr>
      <xdr:spPr>
        <a:xfrm>
          <a:off x="3836044" y="592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53484</xdr:rowOff>
    </xdr:from>
    <xdr:ext cx="405111" cy="259045"/>
    <xdr:sp macro="" textlink="">
      <xdr:nvSpPr>
        <xdr:cNvPr id="95" name="n_2aveValue有形固定資産減価償却率"/>
        <xdr:cNvSpPr txBox="1"/>
      </xdr:nvSpPr>
      <xdr:spPr>
        <a:xfrm>
          <a:off x="3086744" y="5968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50436</xdr:rowOff>
    </xdr:from>
    <xdr:ext cx="405111" cy="259045"/>
    <xdr:sp macro="" textlink="">
      <xdr:nvSpPr>
        <xdr:cNvPr id="96" name="n_3aveValue有形固定資産減価償却率"/>
        <xdr:cNvSpPr txBox="1"/>
      </xdr:nvSpPr>
      <xdr:spPr>
        <a:xfrm>
          <a:off x="2324744" y="6136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161942</xdr:rowOff>
    </xdr:from>
    <xdr:ext cx="405111" cy="259045"/>
    <xdr:sp macro="" textlink="">
      <xdr:nvSpPr>
        <xdr:cNvPr id="97" name="n_1mainValue有形固定資産減価償却率"/>
        <xdr:cNvSpPr txBox="1"/>
      </xdr:nvSpPr>
      <xdr:spPr>
        <a:xfrm>
          <a:off x="38360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55262</xdr:rowOff>
    </xdr:from>
    <xdr:ext cx="405111" cy="259045"/>
    <xdr:sp macro="" textlink="">
      <xdr:nvSpPr>
        <xdr:cNvPr id="98" name="n_2mainValue有形固定資産減価償却率"/>
        <xdr:cNvSpPr txBox="1"/>
      </xdr:nvSpPr>
      <xdr:spPr>
        <a:xfrm>
          <a:off x="3086744" y="648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68216</xdr:rowOff>
    </xdr:from>
    <xdr:ext cx="405111" cy="259045"/>
    <xdr:sp macro="" textlink="">
      <xdr:nvSpPr>
        <xdr:cNvPr id="99" name="n_3mainValue有形固定資産減価償却率"/>
        <xdr:cNvSpPr txBox="1"/>
      </xdr:nvSpPr>
      <xdr:spPr>
        <a:xfrm>
          <a:off x="2324744" y="6497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0" name="正方形/長方形 9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1" name="正方形/長方形 100"/>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2" name="正方形/長方形 101"/>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[ 665.2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3" name="正方形/長方形 10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4" name="正方形/長方形 10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5" name="正方形/長方形 10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6" name="正方形/長方形 10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7" name="正方形/長方形 10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8" name="正方形/長方形 10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9" name="正方形/長方形 10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0" name="正方形/長方形 10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1" name="正方形/長方形 11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2" name="テキスト ボックス 11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本年度、当市では</a:t>
          </a:r>
          <a:r>
            <a:rPr kumimoji="1" lang="en-US" altLang="ja-JP" sz="1100">
              <a:latin typeface="ＭＳ Ｐゴシック" panose="020B0600070205080204" pitchFamily="50" charset="-128"/>
              <a:ea typeface="ＭＳ Ｐゴシック" panose="020B0600070205080204" pitchFamily="50" charset="-128"/>
            </a:rPr>
            <a:t>665.2</a:t>
          </a:r>
          <a:r>
            <a:rPr kumimoji="1" lang="ja-JP" altLang="en-US" sz="1100">
              <a:latin typeface="ＭＳ Ｐゴシック" panose="020B0600070205080204" pitchFamily="50" charset="-128"/>
              <a:ea typeface="ＭＳ Ｐゴシック" panose="020B0600070205080204" pitchFamily="50" charset="-128"/>
            </a:rPr>
            <a:t>％であり、大型建設事業等により、地方債現在高及び公営企業債等繰入見込額が増加したことにより、類似団体平均や三重県平均、全国平均を上回った。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また、今後も大型建設事業等が想定されているため、経常的な業務活動に係るコストを抑える一方、一層の地方債総額抑制と交付税措置を考慮した借入に努める必要がある。</a:t>
          </a:r>
        </a:p>
      </xdr:txBody>
    </xdr:sp>
    <xdr:clientData/>
  </xdr:twoCellAnchor>
  <xdr:oneCellAnchor>
    <xdr:from>
      <xdr:col>57</xdr:col>
      <xdr:colOff>111125</xdr:colOff>
      <xdr:row>23</xdr:row>
      <xdr:rowOff>47625</xdr:rowOff>
    </xdr:from>
    <xdr:ext cx="349839" cy="225703"/>
    <xdr:sp macro="" textlink="">
      <xdr:nvSpPr>
        <xdr:cNvPr id="113" name="テキスト ボックス 11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4" name="直線コネクタ 11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6" name="テキスト ボックス 115"/>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24" name="テキスト ボックス 123"/>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6" name="テキスト ボックス 125"/>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7"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11832</xdr:rowOff>
    </xdr:from>
    <xdr:to>
      <xdr:col>76</xdr:col>
      <xdr:colOff>21589</xdr:colOff>
      <xdr:row>34</xdr:row>
      <xdr:rowOff>151342</xdr:rowOff>
    </xdr:to>
    <xdr:cxnSp macro="">
      <xdr:nvCxnSpPr>
        <xdr:cNvPr id="128" name="直線コネクタ 127"/>
        <xdr:cNvCxnSpPr/>
      </xdr:nvCxnSpPr>
      <xdr:spPr>
        <a:xfrm flipV="1">
          <a:off x="14793595" y="5412507"/>
          <a:ext cx="1269" cy="133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9"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30" name="直線コネクタ 129"/>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129959</xdr:rowOff>
    </xdr:from>
    <xdr:ext cx="560923" cy="259045"/>
    <xdr:sp macro="" textlink="">
      <xdr:nvSpPr>
        <xdr:cNvPr id="131" name="債務償還比率最大値テキスト"/>
        <xdr:cNvSpPr txBox="1"/>
      </xdr:nvSpPr>
      <xdr:spPr>
        <a:xfrm>
          <a:off x="14846300" y="518773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11832</xdr:rowOff>
    </xdr:from>
    <xdr:to>
      <xdr:col>76</xdr:col>
      <xdr:colOff>111125</xdr:colOff>
      <xdr:row>27</xdr:row>
      <xdr:rowOff>11832</xdr:rowOff>
    </xdr:to>
    <xdr:cxnSp macro="">
      <xdr:nvCxnSpPr>
        <xdr:cNvPr id="132" name="直線コネクタ 131"/>
        <xdr:cNvCxnSpPr/>
      </xdr:nvCxnSpPr>
      <xdr:spPr>
        <a:xfrm>
          <a:off x="14706600" y="5412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53498</xdr:rowOff>
    </xdr:from>
    <xdr:ext cx="469744" cy="259045"/>
    <xdr:sp macro="" textlink="">
      <xdr:nvSpPr>
        <xdr:cNvPr id="133" name="債務償還比率平均値テキスト"/>
        <xdr:cNvSpPr txBox="1"/>
      </xdr:nvSpPr>
      <xdr:spPr>
        <a:xfrm>
          <a:off x="14846300" y="5968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75071</xdr:rowOff>
    </xdr:from>
    <xdr:to>
      <xdr:col>76</xdr:col>
      <xdr:colOff>73025</xdr:colOff>
      <xdr:row>31</xdr:row>
      <xdr:rowOff>5221</xdr:rowOff>
    </xdr:to>
    <xdr:sp macro="" textlink="">
      <xdr:nvSpPr>
        <xdr:cNvPr id="134" name="フローチャート: 判断 133"/>
        <xdr:cNvSpPr/>
      </xdr:nvSpPr>
      <xdr:spPr>
        <a:xfrm>
          <a:off x="14744700" y="599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53001</xdr:rowOff>
    </xdr:from>
    <xdr:to>
      <xdr:col>72</xdr:col>
      <xdr:colOff>123825</xdr:colOff>
      <xdr:row>30</xdr:row>
      <xdr:rowOff>154601</xdr:rowOff>
    </xdr:to>
    <xdr:sp macro="" textlink="">
      <xdr:nvSpPr>
        <xdr:cNvPr id="135" name="フローチャート: 判断 134"/>
        <xdr:cNvSpPr/>
      </xdr:nvSpPr>
      <xdr:spPr>
        <a:xfrm>
          <a:off x="14033500" y="596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159921</xdr:rowOff>
    </xdr:from>
    <xdr:to>
      <xdr:col>76</xdr:col>
      <xdr:colOff>73025</xdr:colOff>
      <xdr:row>30</xdr:row>
      <xdr:rowOff>90071</xdr:rowOff>
    </xdr:to>
    <xdr:sp macro="" textlink="">
      <xdr:nvSpPr>
        <xdr:cNvPr id="141" name="楕円 140"/>
        <xdr:cNvSpPr/>
      </xdr:nvSpPr>
      <xdr:spPr>
        <a:xfrm>
          <a:off x="14744700" y="590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11348</xdr:rowOff>
    </xdr:from>
    <xdr:ext cx="469744" cy="259045"/>
    <xdr:sp macro="" textlink="">
      <xdr:nvSpPr>
        <xdr:cNvPr id="142" name="債務償還比率該当値テキスト"/>
        <xdr:cNvSpPr txBox="1"/>
      </xdr:nvSpPr>
      <xdr:spPr>
        <a:xfrm>
          <a:off x="14846300" y="575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109015</xdr:rowOff>
    </xdr:from>
    <xdr:to>
      <xdr:col>72</xdr:col>
      <xdr:colOff>123825</xdr:colOff>
      <xdr:row>31</xdr:row>
      <xdr:rowOff>39165</xdr:rowOff>
    </xdr:to>
    <xdr:sp macro="" textlink="">
      <xdr:nvSpPr>
        <xdr:cNvPr id="143" name="楕円 142"/>
        <xdr:cNvSpPr/>
      </xdr:nvSpPr>
      <xdr:spPr>
        <a:xfrm>
          <a:off x="14033500" y="602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39271</xdr:rowOff>
    </xdr:from>
    <xdr:to>
      <xdr:col>76</xdr:col>
      <xdr:colOff>22225</xdr:colOff>
      <xdr:row>30</xdr:row>
      <xdr:rowOff>159815</xdr:rowOff>
    </xdr:to>
    <xdr:cxnSp macro="">
      <xdr:nvCxnSpPr>
        <xdr:cNvPr id="144" name="直線コネクタ 143"/>
        <xdr:cNvCxnSpPr/>
      </xdr:nvCxnSpPr>
      <xdr:spPr>
        <a:xfrm flipV="1">
          <a:off x="14084300" y="5954296"/>
          <a:ext cx="711200" cy="120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171128</xdr:rowOff>
    </xdr:from>
    <xdr:ext cx="469744" cy="259045"/>
    <xdr:sp macro="" textlink="">
      <xdr:nvSpPr>
        <xdr:cNvPr id="145" name="n_1aveValue債務償還比率"/>
        <xdr:cNvSpPr txBox="1"/>
      </xdr:nvSpPr>
      <xdr:spPr>
        <a:xfrm>
          <a:off x="13836727" y="574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30292</xdr:rowOff>
    </xdr:from>
    <xdr:ext cx="469744" cy="259045"/>
    <xdr:sp macro="" textlink="">
      <xdr:nvSpPr>
        <xdr:cNvPr id="146" name="n_1mainValue債務償還比率"/>
        <xdr:cNvSpPr txBox="1"/>
      </xdr:nvSpPr>
      <xdr:spPr>
        <a:xfrm>
          <a:off x="13836727" y="6116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7" name="正方形/長方形 14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8" name="正方形/長方形 14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9" name="テキスト ボックス 14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0" name="テキスト ボックス 14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1" name="テキスト ボックス 15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2" name="テキスト ボックス 15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126,573
125,638
208.35
56,058,756
55,399,992
419,778
29,948,897
57,573,996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162577</xdr:rowOff>
    </xdr:from>
    <xdr:ext cx="467179" cy="259045"/>
    <xdr:sp macro="" textlink="">
      <xdr:nvSpPr>
        <xdr:cNvPr id="50" name="テキスト ボックス 49"/>
        <xdr:cNvSpPr txBox="1"/>
      </xdr:nvSpPr>
      <xdr:spPr>
        <a:xfrm>
          <a:off x="294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2" name="テキスト ボックス 51"/>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44196</xdr:rowOff>
    </xdr:from>
    <xdr:to>
      <xdr:col>24</xdr:col>
      <xdr:colOff>62865</xdr:colOff>
      <xdr:row>41</xdr:row>
      <xdr:rowOff>83058</xdr:rowOff>
    </xdr:to>
    <xdr:cxnSp macro="">
      <xdr:nvCxnSpPr>
        <xdr:cNvPr id="54" name="直線コネクタ 53"/>
        <xdr:cNvCxnSpPr/>
      </xdr:nvCxnSpPr>
      <xdr:spPr>
        <a:xfrm flipV="1">
          <a:off x="4634865" y="5873496"/>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86885</xdr:rowOff>
    </xdr:from>
    <xdr:ext cx="405111" cy="259045"/>
    <xdr:sp macro="" textlink="">
      <xdr:nvSpPr>
        <xdr:cNvPr id="55" name="【道路】&#10;有形固定資産減価償却率最小値テキスト"/>
        <xdr:cNvSpPr txBox="1"/>
      </xdr:nvSpPr>
      <xdr:spPr>
        <a:xfrm>
          <a:off x="4673600" y="7116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83058</xdr:rowOff>
    </xdr:from>
    <xdr:to>
      <xdr:col>24</xdr:col>
      <xdr:colOff>152400</xdr:colOff>
      <xdr:row>41</xdr:row>
      <xdr:rowOff>83058</xdr:rowOff>
    </xdr:to>
    <xdr:cxnSp macro="">
      <xdr:nvCxnSpPr>
        <xdr:cNvPr id="56" name="直線コネクタ 55"/>
        <xdr:cNvCxnSpPr/>
      </xdr:nvCxnSpPr>
      <xdr:spPr>
        <a:xfrm>
          <a:off x="4546600" y="711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162323</xdr:rowOff>
    </xdr:from>
    <xdr:ext cx="405111" cy="259045"/>
    <xdr:sp macro="" textlink="">
      <xdr:nvSpPr>
        <xdr:cNvPr id="57" name="【道路】&#10;有形固定資産減価償却率最大値テキスト"/>
        <xdr:cNvSpPr txBox="1"/>
      </xdr:nvSpPr>
      <xdr:spPr>
        <a:xfrm>
          <a:off x="4673600" y="5648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44196</xdr:rowOff>
    </xdr:from>
    <xdr:to>
      <xdr:col>24</xdr:col>
      <xdr:colOff>152400</xdr:colOff>
      <xdr:row>34</xdr:row>
      <xdr:rowOff>44196</xdr:rowOff>
    </xdr:to>
    <xdr:cxnSp macro="">
      <xdr:nvCxnSpPr>
        <xdr:cNvPr id="58" name="直線コネクタ 57"/>
        <xdr:cNvCxnSpPr/>
      </xdr:nvCxnSpPr>
      <xdr:spPr>
        <a:xfrm>
          <a:off x="4546600" y="587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77995</xdr:rowOff>
    </xdr:from>
    <xdr:ext cx="405111" cy="259045"/>
    <xdr:sp macro="" textlink="">
      <xdr:nvSpPr>
        <xdr:cNvPr id="59" name="【道路】&#10;有形固定資産減価償却率平均値テキスト"/>
        <xdr:cNvSpPr txBox="1"/>
      </xdr:nvSpPr>
      <xdr:spPr>
        <a:xfrm>
          <a:off x="4673600" y="64216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55118</xdr:rowOff>
    </xdr:from>
    <xdr:to>
      <xdr:col>24</xdr:col>
      <xdr:colOff>114300</xdr:colOff>
      <xdr:row>38</xdr:row>
      <xdr:rowOff>156718</xdr:rowOff>
    </xdr:to>
    <xdr:sp macro="" textlink="">
      <xdr:nvSpPr>
        <xdr:cNvPr id="60" name="フローチャート: 判断 59"/>
        <xdr:cNvSpPr/>
      </xdr:nvSpPr>
      <xdr:spPr>
        <a:xfrm>
          <a:off x="4584700" y="657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84836</xdr:rowOff>
    </xdr:from>
    <xdr:to>
      <xdr:col>20</xdr:col>
      <xdr:colOff>38100</xdr:colOff>
      <xdr:row>39</xdr:row>
      <xdr:rowOff>14986</xdr:rowOff>
    </xdr:to>
    <xdr:sp macro="" textlink="">
      <xdr:nvSpPr>
        <xdr:cNvPr id="61" name="フローチャート: 判断 60"/>
        <xdr:cNvSpPr/>
      </xdr:nvSpPr>
      <xdr:spPr>
        <a:xfrm>
          <a:off x="3746500" y="659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109982</xdr:rowOff>
    </xdr:from>
    <xdr:to>
      <xdr:col>15</xdr:col>
      <xdr:colOff>101600</xdr:colOff>
      <xdr:row>39</xdr:row>
      <xdr:rowOff>40132</xdr:rowOff>
    </xdr:to>
    <xdr:sp macro="" textlink="">
      <xdr:nvSpPr>
        <xdr:cNvPr id="62" name="フローチャート: 判断 61"/>
        <xdr:cNvSpPr/>
      </xdr:nvSpPr>
      <xdr:spPr>
        <a:xfrm>
          <a:off x="2857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39</xdr:row>
      <xdr:rowOff>89408</xdr:rowOff>
    </xdr:from>
    <xdr:to>
      <xdr:col>10</xdr:col>
      <xdr:colOff>165100</xdr:colOff>
      <xdr:row>40</xdr:row>
      <xdr:rowOff>19558</xdr:rowOff>
    </xdr:to>
    <xdr:sp macro="" textlink="">
      <xdr:nvSpPr>
        <xdr:cNvPr id="63" name="フローチャート: 判断 62"/>
        <xdr:cNvSpPr/>
      </xdr:nvSpPr>
      <xdr:spPr>
        <a:xfrm>
          <a:off x="1968500" y="677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162560</xdr:rowOff>
    </xdr:from>
    <xdr:to>
      <xdr:col>24</xdr:col>
      <xdr:colOff>114300</xdr:colOff>
      <xdr:row>39</xdr:row>
      <xdr:rowOff>92710</xdr:rowOff>
    </xdr:to>
    <xdr:sp macro="" textlink="">
      <xdr:nvSpPr>
        <xdr:cNvPr id="69" name="楕円 68"/>
        <xdr:cNvSpPr/>
      </xdr:nvSpPr>
      <xdr:spPr>
        <a:xfrm>
          <a:off x="45847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140987</xdr:rowOff>
    </xdr:from>
    <xdr:ext cx="405111" cy="259045"/>
    <xdr:sp macro="" textlink="">
      <xdr:nvSpPr>
        <xdr:cNvPr id="70" name="【道路】&#10;有形固定資産減価償却率該当値テキスト"/>
        <xdr:cNvSpPr txBox="1"/>
      </xdr:nvSpPr>
      <xdr:spPr>
        <a:xfrm>
          <a:off x="4673600"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29972</xdr:rowOff>
    </xdr:from>
    <xdr:to>
      <xdr:col>20</xdr:col>
      <xdr:colOff>38100</xdr:colOff>
      <xdr:row>39</xdr:row>
      <xdr:rowOff>131572</xdr:rowOff>
    </xdr:to>
    <xdr:sp macro="" textlink="">
      <xdr:nvSpPr>
        <xdr:cNvPr id="71" name="楕円 70"/>
        <xdr:cNvSpPr/>
      </xdr:nvSpPr>
      <xdr:spPr>
        <a:xfrm>
          <a:off x="3746500" y="671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41910</xdr:rowOff>
    </xdr:from>
    <xdr:to>
      <xdr:col>24</xdr:col>
      <xdr:colOff>63500</xdr:colOff>
      <xdr:row>39</xdr:row>
      <xdr:rowOff>80772</xdr:rowOff>
    </xdr:to>
    <xdr:cxnSp macro="">
      <xdr:nvCxnSpPr>
        <xdr:cNvPr id="72" name="直線コネクタ 71"/>
        <xdr:cNvCxnSpPr/>
      </xdr:nvCxnSpPr>
      <xdr:spPr>
        <a:xfrm flipV="1">
          <a:off x="3797300" y="6728460"/>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68834</xdr:rowOff>
    </xdr:from>
    <xdr:to>
      <xdr:col>15</xdr:col>
      <xdr:colOff>101600</xdr:colOff>
      <xdr:row>39</xdr:row>
      <xdr:rowOff>170434</xdr:rowOff>
    </xdr:to>
    <xdr:sp macro="" textlink="">
      <xdr:nvSpPr>
        <xdr:cNvPr id="73" name="楕円 72"/>
        <xdr:cNvSpPr/>
      </xdr:nvSpPr>
      <xdr:spPr>
        <a:xfrm>
          <a:off x="2857500" y="675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80772</xdr:rowOff>
    </xdr:from>
    <xdr:to>
      <xdr:col>19</xdr:col>
      <xdr:colOff>177800</xdr:colOff>
      <xdr:row>39</xdr:row>
      <xdr:rowOff>119634</xdr:rowOff>
    </xdr:to>
    <xdr:cxnSp macro="">
      <xdr:nvCxnSpPr>
        <xdr:cNvPr id="74" name="直線コネクタ 73"/>
        <xdr:cNvCxnSpPr/>
      </xdr:nvCxnSpPr>
      <xdr:spPr>
        <a:xfrm flipV="1">
          <a:off x="2908300" y="676732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107696</xdr:rowOff>
    </xdr:from>
    <xdr:to>
      <xdr:col>10</xdr:col>
      <xdr:colOff>165100</xdr:colOff>
      <xdr:row>40</xdr:row>
      <xdr:rowOff>37846</xdr:rowOff>
    </xdr:to>
    <xdr:sp macro="" textlink="">
      <xdr:nvSpPr>
        <xdr:cNvPr id="75" name="楕円 74"/>
        <xdr:cNvSpPr/>
      </xdr:nvSpPr>
      <xdr:spPr>
        <a:xfrm>
          <a:off x="1968500" y="679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119634</xdr:rowOff>
    </xdr:from>
    <xdr:to>
      <xdr:col>15</xdr:col>
      <xdr:colOff>50800</xdr:colOff>
      <xdr:row>39</xdr:row>
      <xdr:rowOff>158496</xdr:rowOff>
    </xdr:to>
    <xdr:cxnSp macro="">
      <xdr:nvCxnSpPr>
        <xdr:cNvPr id="76" name="直線コネクタ 75"/>
        <xdr:cNvCxnSpPr/>
      </xdr:nvCxnSpPr>
      <xdr:spPr>
        <a:xfrm flipV="1">
          <a:off x="2019300" y="680618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31513</xdr:rowOff>
    </xdr:from>
    <xdr:ext cx="405111" cy="259045"/>
    <xdr:sp macro="" textlink="">
      <xdr:nvSpPr>
        <xdr:cNvPr id="77" name="n_1aveValue【道路】&#10;有形固定資産減価償却率"/>
        <xdr:cNvSpPr txBox="1"/>
      </xdr:nvSpPr>
      <xdr:spPr>
        <a:xfrm>
          <a:off x="3582044" y="6375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56659</xdr:rowOff>
    </xdr:from>
    <xdr:ext cx="405111" cy="259045"/>
    <xdr:sp macro="" textlink="">
      <xdr:nvSpPr>
        <xdr:cNvPr id="78" name="n_2aveValue【道路】&#10;有形固定資産減価償却率"/>
        <xdr:cNvSpPr txBox="1"/>
      </xdr:nvSpPr>
      <xdr:spPr>
        <a:xfrm>
          <a:off x="2705744" y="6400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36085</xdr:rowOff>
    </xdr:from>
    <xdr:ext cx="405111" cy="259045"/>
    <xdr:sp macro="" textlink="">
      <xdr:nvSpPr>
        <xdr:cNvPr id="79" name="n_3aveValue【道路】&#10;有形固定資産減価償却率"/>
        <xdr:cNvSpPr txBox="1"/>
      </xdr:nvSpPr>
      <xdr:spPr>
        <a:xfrm>
          <a:off x="1816744" y="6551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122699</xdr:rowOff>
    </xdr:from>
    <xdr:ext cx="405111" cy="259045"/>
    <xdr:sp macro="" textlink="">
      <xdr:nvSpPr>
        <xdr:cNvPr id="80" name="n_1mainValue【道路】&#10;有形固定資産減価償却率"/>
        <xdr:cNvSpPr txBox="1"/>
      </xdr:nvSpPr>
      <xdr:spPr>
        <a:xfrm>
          <a:off x="3582044" y="6809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161561</xdr:rowOff>
    </xdr:from>
    <xdr:ext cx="405111" cy="259045"/>
    <xdr:sp macro="" textlink="">
      <xdr:nvSpPr>
        <xdr:cNvPr id="81" name="n_2mainValue【道路】&#10;有形固定資産減価償却率"/>
        <xdr:cNvSpPr txBox="1"/>
      </xdr:nvSpPr>
      <xdr:spPr>
        <a:xfrm>
          <a:off x="2705744" y="684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28973</xdr:rowOff>
    </xdr:from>
    <xdr:ext cx="405111" cy="259045"/>
    <xdr:sp macro="" textlink="">
      <xdr:nvSpPr>
        <xdr:cNvPr id="82" name="n_3mainValue【道路】&#10;有形固定資産減価償却率"/>
        <xdr:cNvSpPr txBox="1"/>
      </xdr:nvSpPr>
      <xdr:spPr>
        <a:xfrm>
          <a:off x="1816744" y="6886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1" name="テキスト ボックス 90"/>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6" name="テキスト ボックス 95"/>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8" name="テキスト ボックス 97"/>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0" name="テキスト ボックス 99"/>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2" name="テキスト ボックス 101"/>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4" name="テキスト ボックス 103"/>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112166</xdr:rowOff>
    </xdr:from>
    <xdr:to>
      <xdr:col>54</xdr:col>
      <xdr:colOff>189865</xdr:colOff>
      <xdr:row>41</xdr:row>
      <xdr:rowOff>143104</xdr:rowOff>
    </xdr:to>
    <xdr:cxnSp macro="">
      <xdr:nvCxnSpPr>
        <xdr:cNvPr id="106" name="直線コネクタ 105"/>
        <xdr:cNvCxnSpPr/>
      </xdr:nvCxnSpPr>
      <xdr:spPr>
        <a:xfrm flipV="1">
          <a:off x="10476865" y="5941466"/>
          <a:ext cx="0" cy="1231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146931</xdr:rowOff>
    </xdr:from>
    <xdr:ext cx="469744" cy="259045"/>
    <xdr:sp macro="" textlink="">
      <xdr:nvSpPr>
        <xdr:cNvPr id="107" name="【道路】&#10;一人当たり延長最小値テキスト"/>
        <xdr:cNvSpPr txBox="1"/>
      </xdr:nvSpPr>
      <xdr:spPr>
        <a:xfrm>
          <a:off x="10515600" y="7176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143104</xdr:rowOff>
    </xdr:from>
    <xdr:to>
      <xdr:col>55</xdr:col>
      <xdr:colOff>88900</xdr:colOff>
      <xdr:row>41</xdr:row>
      <xdr:rowOff>143104</xdr:rowOff>
    </xdr:to>
    <xdr:cxnSp macro="">
      <xdr:nvCxnSpPr>
        <xdr:cNvPr id="108" name="直線コネクタ 107"/>
        <xdr:cNvCxnSpPr/>
      </xdr:nvCxnSpPr>
      <xdr:spPr>
        <a:xfrm>
          <a:off x="10388600" y="7172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58843</xdr:rowOff>
    </xdr:from>
    <xdr:ext cx="534377" cy="259045"/>
    <xdr:sp macro="" textlink="">
      <xdr:nvSpPr>
        <xdr:cNvPr id="109" name="【道路】&#10;一人当たり延長最大値テキスト"/>
        <xdr:cNvSpPr txBox="1"/>
      </xdr:nvSpPr>
      <xdr:spPr>
        <a:xfrm>
          <a:off x="10515600" y="571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112166</xdr:rowOff>
    </xdr:from>
    <xdr:to>
      <xdr:col>55</xdr:col>
      <xdr:colOff>88900</xdr:colOff>
      <xdr:row>34</xdr:row>
      <xdr:rowOff>112166</xdr:rowOff>
    </xdr:to>
    <xdr:cxnSp macro="">
      <xdr:nvCxnSpPr>
        <xdr:cNvPr id="110" name="直線コネクタ 109"/>
        <xdr:cNvCxnSpPr/>
      </xdr:nvCxnSpPr>
      <xdr:spPr>
        <a:xfrm>
          <a:off x="10388600" y="5941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27677</xdr:rowOff>
    </xdr:from>
    <xdr:ext cx="469744" cy="259045"/>
    <xdr:sp macro="" textlink="">
      <xdr:nvSpPr>
        <xdr:cNvPr id="111" name="【道路】&#10;一人当たり延長平均値テキスト"/>
        <xdr:cNvSpPr txBox="1"/>
      </xdr:nvSpPr>
      <xdr:spPr>
        <a:xfrm>
          <a:off x="10515600" y="6714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49250</xdr:rowOff>
    </xdr:from>
    <xdr:to>
      <xdr:col>55</xdr:col>
      <xdr:colOff>50800</xdr:colOff>
      <xdr:row>39</xdr:row>
      <xdr:rowOff>150850</xdr:rowOff>
    </xdr:to>
    <xdr:sp macro="" textlink="">
      <xdr:nvSpPr>
        <xdr:cNvPr id="112" name="フローチャート: 判断 111"/>
        <xdr:cNvSpPr/>
      </xdr:nvSpPr>
      <xdr:spPr>
        <a:xfrm>
          <a:off x="10426700" y="673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85446</xdr:rowOff>
    </xdr:from>
    <xdr:to>
      <xdr:col>50</xdr:col>
      <xdr:colOff>165100</xdr:colOff>
      <xdr:row>40</xdr:row>
      <xdr:rowOff>15596</xdr:rowOff>
    </xdr:to>
    <xdr:sp macro="" textlink="">
      <xdr:nvSpPr>
        <xdr:cNvPr id="113" name="フローチャート: 判断 112"/>
        <xdr:cNvSpPr/>
      </xdr:nvSpPr>
      <xdr:spPr>
        <a:xfrm>
          <a:off x="9588500" y="67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79045</xdr:rowOff>
    </xdr:from>
    <xdr:to>
      <xdr:col>46</xdr:col>
      <xdr:colOff>38100</xdr:colOff>
      <xdr:row>40</xdr:row>
      <xdr:rowOff>9195</xdr:rowOff>
    </xdr:to>
    <xdr:sp macro="" textlink="">
      <xdr:nvSpPr>
        <xdr:cNvPr id="114" name="フローチャート: 判断 113"/>
        <xdr:cNvSpPr/>
      </xdr:nvSpPr>
      <xdr:spPr>
        <a:xfrm>
          <a:off x="8699500" y="676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34316</xdr:rowOff>
    </xdr:from>
    <xdr:to>
      <xdr:col>41</xdr:col>
      <xdr:colOff>101600</xdr:colOff>
      <xdr:row>39</xdr:row>
      <xdr:rowOff>135916</xdr:rowOff>
    </xdr:to>
    <xdr:sp macro="" textlink="">
      <xdr:nvSpPr>
        <xdr:cNvPr id="115" name="フローチャート: 判断 114"/>
        <xdr:cNvSpPr/>
      </xdr:nvSpPr>
      <xdr:spPr>
        <a:xfrm>
          <a:off x="7810500" y="672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92837</xdr:rowOff>
    </xdr:from>
    <xdr:to>
      <xdr:col>55</xdr:col>
      <xdr:colOff>50800</xdr:colOff>
      <xdr:row>39</xdr:row>
      <xdr:rowOff>22987</xdr:rowOff>
    </xdr:to>
    <xdr:sp macro="" textlink="">
      <xdr:nvSpPr>
        <xdr:cNvPr id="121" name="楕円 120"/>
        <xdr:cNvSpPr/>
      </xdr:nvSpPr>
      <xdr:spPr>
        <a:xfrm>
          <a:off x="10426700" y="660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115714</xdr:rowOff>
    </xdr:from>
    <xdr:ext cx="469744" cy="259045"/>
    <xdr:sp macro="" textlink="">
      <xdr:nvSpPr>
        <xdr:cNvPr id="122" name="【道路】&#10;一人当たり延長該当値テキスト"/>
        <xdr:cNvSpPr txBox="1"/>
      </xdr:nvSpPr>
      <xdr:spPr>
        <a:xfrm>
          <a:off x="10515600" y="6459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100076</xdr:rowOff>
    </xdr:from>
    <xdr:to>
      <xdr:col>50</xdr:col>
      <xdr:colOff>165100</xdr:colOff>
      <xdr:row>39</xdr:row>
      <xdr:rowOff>30226</xdr:rowOff>
    </xdr:to>
    <xdr:sp macro="" textlink="">
      <xdr:nvSpPr>
        <xdr:cNvPr id="123" name="楕円 122"/>
        <xdr:cNvSpPr/>
      </xdr:nvSpPr>
      <xdr:spPr>
        <a:xfrm>
          <a:off x="9588500" y="661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143637</xdr:rowOff>
    </xdr:from>
    <xdr:to>
      <xdr:col>55</xdr:col>
      <xdr:colOff>0</xdr:colOff>
      <xdr:row>38</xdr:row>
      <xdr:rowOff>150876</xdr:rowOff>
    </xdr:to>
    <xdr:cxnSp macro="">
      <xdr:nvCxnSpPr>
        <xdr:cNvPr id="124" name="直線コネクタ 123"/>
        <xdr:cNvCxnSpPr/>
      </xdr:nvCxnSpPr>
      <xdr:spPr>
        <a:xfrm flipV="1">
          <a:off x="9639300" y="6658737"/>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105487</xdr:rowOff>
    </xdr:from>
    <xdr:to>
      <xdr:col>46</xdr:col>
      <xdr:colOff>38100</xdr:colOff>
      <xdr:row>39</xdr:row>
      <xdr:rowOff>35637</xdr:rowOff>
    </xdr:to>
    <xdr:sp macro="" textlink="">
      <xdr:nvSpPr>
        <xdr:cNvPr id="125" name="楕円 124"/>
        <xdr:cNvSpPr/>
      </xdr:nvSpPr>
      <xdr:spPr>
        <a:xfrm>
          <a:off x="8699500" y="662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150876</xdr:rowOff>
    </xdr:from>
    <xdr:to>
      <xdr:col>50</xdr:col>
      <xdr:colOff>114300</xdr:colOff>
      <xdr:row>38</xdr:row>
      <xdr:rowOff>156287</xdr:rowOff>
    </xdr:to>
    <xdr:cxnSp macro="">
      <xdr:nvCxnSpPr>
        <xdr:cNvPr id="126" name="直線コネクタ 125"/>
        <xdr:cNvCxnSpPr/>
      </xdr:nvCxnSpPr>
      <xdr:spPr>
        <a:xfrm flipV="1">
          <a:off x="8750300" y="6665976"/>
          <a:ext cx="889000" cy="5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110896</xdr:rowOff>
    </xdr:from>
    <xdr:to>
      <xdr:col>41</xdr:col>
      <xdr:colOff>101600</xdr:colOff>
      <xdr:row>39</xdr:row>
      <xdr:rowOff>41046</xdr:rowOff>
    </xdr:to>
    <xdr:sp macro="" textlink="">
      <xdr:nvSpPr>
        <xdr:cNvPr id="127" name="楕円 126"/>
        <xdr:cNvSpPr/>
      </xdr:nvSpPr>
      <xdr:spPr>
        <a:xfrm>
          <a:off x="7810500" y="662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156287</xdr:rowOff>
    </xdr:from>
    <xdr:to>
      <xdr:col>45</xdr:col>
      <xdr:colOff>177800</xdr:colOff>
      <xdr:row>38</xdr:row>
      <xdr:rowOff>161696</xdr:rowOff>
    </xdr:to>
    <xdr:cxnSp macro="">
      <xdr:nvCxnSpPr>
        <xdr:cNvPr id="128" name="直線コネクタ 127"/>
        <xdr:cNvCxnSpPr/>
      </xdr:nvCxnSpPr>
      <xdr:spPr>
        <a:xfrm flipV="1">
          <a:off x="7861300" y="6671387"/>
          <a:ext cx="889000" cy="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6723</xdr:rowOff>
    </xdr:from>
    <xdr:ext cx="469744" cy="259045"/>
    <xdr:sp macro="" textlink="">
      <xdr:nvSpPr>
        <xdr:cNvPr id="129" name="n_1aveValue【道路】&#10;一人当たり延長"/>
        <xdr:cNvSpPr txBox="1"/>
      </xdr:nvSpPr>
      <xdr:spPr>
        <a:xfrm>
          <a:off x="9391727" y="686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322</xdr:rowOff>
    </xdr:from>
    <xdr:ext cx="469744" cy="259045"/>
    <xdr:sp macro="" textlink="">
      <xdr:nvSpPr>
        <xdr:cNvPr id="130" name="n_2aveValue【道路】&#10;一人当たり延長"/>
        <xdr:cNvSpPr txBox="1"/>
      </xdr:nvSpPr>
      <xdr:spPr>
        <a:xfrm>
          <a:off x="8515427" y="685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127043</xdr:rowOff>
    </xdr:from>
    <xdr:ext cx="469744" cy="259045"/>
    <xdr:sp macro="" textlink="">
      <xdr:nvSpPr>
        <xdr:cNvPr id="131" name="n_3aveValue【道路】&#10;一人当たり延長"/>
        <xdr:cNvSpPr txBox="1"/>
      </xdr:nvSpPr>
      <xdr:spPr>
        <a:xfrm>
          <a:off x="7626427" y="681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46753</xdr:rowOff>
    </xdr:from>
    <xdr:ext cx="469744" cy="259045"/>
    <xdr:sp macro="" textlink="">
      <xdr:nvSpPr>
        <xdr:cNvPr id="132" name="n_1mainValue【道路】&#10;一人当たり延長"/>
        <xdr:cNvSpPr txBox="1"/>
      </xdr:nvSpPr>
      <xdr:spPr>
        <a:xfrm>
          <a:off x="9391727" y="6390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52163</xdr:rowOff>
    </xdr:from>
    <xdr:ext cx="469744" cy="259045"/>
    <xdr:sp macro="" textlink="">
      <xdr:nvSpPr>
        <xdr:cNvPr id="133" name="n_2mainValue【道路】&#10;一人当たり延長"/>
        <xdr:cNvSpPr txBox="1"/>
      </xdr:nvSpPr>
      <xdr:spPr>
        <a:xfrm>
          <a:off x="8515427" y="6395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57573</xdr:rowOff>
    </xdr:from>
    <xdr:ext cx="469744" cy="259045"/>
    <xdr:sp macro="" textlink="">
      <xdr:nvSpPr>
        <xdr:cNvPr id="134" name="n_3mainValue【道路】&#10;一人当たり延長"/>
        <xdr:cNvSpPr txBox="1"/>
      </xdr:nvSpPr>
      <xdr:spPr>
        <a:xfrm>
          <a:off x="7626427" y="6401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5" name="正方形/長方形 13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6" name="正方形/長方形 13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7" name="正方形/長方形 13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8" name="正方形/長方形 13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9" name="正方形/長方形 13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0" name="正方形/長方形 13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1" name="正方形/長方形 14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2" name="正方形/長方形 14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3" name="テキスト ボックス 14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4" name="直線コネクタ 14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5" name="直線コネクタ 144"/>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6" name="テキスト ボックス 145"/>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7" name="直線コネクタ 146"/>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8" name="テキスト ボックス 147"/>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9" name="直線コネクタ 148"/>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0" name="テキスト ボックス 149"/>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1" name="直線コネクタ 150"/>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2" name="テキスト ボックス 151"/>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3" name="直線コネクタ 152"/>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4" name="テキスト ボックス 153"/>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5" name="直線コネクタ 154"/>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6" name="テキスト ボックス 155"/>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8" name="テキスト ボックス 157"/>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1633</xdr:rowOff>
    </xdr:from>
    <xdr:to>
      <xdr:col>24</xdr:col>
      <xdr:colOff>62865</xdr:colOff>
      <xdr:row>64</xdr:row>
      <xdr:rowOff>32657</xdr:rowOff>
    </xdr:to>
    <xdr:cxnSp macro="">
      <xdr:nvCxnSpPr>
        <xdr:cNvPr id="160" name="直線コネクタ 159"/>
        <xdr:cNvCxnSpPr/>
      </xdr:nvCxnSpPr>
      <xdr:spPr>
        <a:xfrm flipV="1">
          <a:off x="4634865" y="9602833"/>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36484</xdr:rowOff>
    </xdr:from>
    <xdr:ext cx="340478" cy="259045"/>
    <xdr:sp macro="" textlink="">
      <xdr:nvSpPr>
        <xdr:cNvPr id="161" name="【橋りょう・トンネル】&#10;有形固定資産減価償却率最小値テキスト"/>
        <xdr:cNvSpPr txBox="1"/>
      </xdr:nvSpPr>
      <xdr:spPr>
        <a:xfrm>
          <a:off x="4673600" y="110092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32657</xdr:rowOff>
    </xdr:from>
    <xdr:to>
      <xdr:col>24</xdr:col>
      <xdr:colOff>152400</xdr:colOff>
      <xdr:row>64</xdr:row>
      <xdr:rowOff>32657</xdr:rowOff>
    </xdr:to>
    <xdr:cxnSp macro="">
      <xdr:nvCxnSpPr>
        <xdr:cNvPr id="162" name="直線コネクタ 161"/>
        <xdr:cNvCxnSpPr/>
      </xdr:nvCxnSpPr>
      <xdr:spPr>
        <a:xfrm>
          <a:off x="4546600" y="1100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119760</xdr:rowOff>
    </xdr:from>
    <xdr:ext cx="405111" cy="259045"/>
    <xdr:sp macro="" textlink="">
      <xdr:nvSpPr>
        <xdr:cNvPr id="163" name="【橋りょう・トンネル】&#10;有形固定資産減価償却率最大値テキスト"/>
        <xdr:cNvSpPr txBox="1"/>
      </xdr:nvSpPr>
      <xdr:spPr>
        <a:xfrm>
          <a:off x="4673600" y="9378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1633</xdr:rowOff>
    </xdr:from>
    <xdr:to>
      <xdr:col>24</xdr:col>
      <xdr:colOff>152400</xdr:colOff>
      <xdr:row>56</xdr:row>
      <xdr:rowOff>1633</xdr:rowOff>
    </xdr:to>
    <xdr:cxnSp macro="">
      <xdr:nvCxnSpPr>
        <xdr:cNvPr id="164" name="直線コネクタ 163"/>
        <xdr:cNvCxnSpPr/>
      </xdr:nvCxnSpPr>
      <xdr:spPr>
        <a:xfrm>
          <a:off x="4546600" y="960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122300</xdr:rowOff>
    </xdr:from>
    <xdr:ext cx="405111" cy="259045"/>
    <xdr:sp macro="" textlink="">
      <xdr:nvSpPr>
        <xdr:cNvPr id="165" name="【橋りょう・トンネル】&#10;有形固定資産減価償却率平均値テキスト"/>
        <xdr:cNvSpPr txBox="1"/>
      </xdr:nvSpPr>
      <xdr:spPr>
        <a:xfrm>
          <a:off x="4673600" y="98949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99423</xdr:rowOff>
    </xdr:from>
    <xdr:to>
      <xdr:col>24</xdr:col>
      <xdr:colOff>114300</xdr:colOff>
      <xdr:row>59</xdr:row>
      <xdr:rowOff>29573</xdr:rowOff>
    </xdr:to>
    <xdr:sp macro="" textlink="">
      <xdr:nvSpPr>
        <xdr:cNvPr id="166" name="フローチャート: 判断 165"/>
        <xdr:cNvSpPr/>
      </xdr:nvSpPr>
      <xdr:spPr>
        <a:xfrm>
          <a:off x="4584700" y="1004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99423</xdr:rowOff>
    </xdr:from>
    <xdr:to>
      <xdr:col>20</xdr:col>
      <xdr:colOff>38100</xdr:colOff>
      <xdr:row>59</xdr:row>
      <xdr:rowOff>29573</xdr:rowOff>
    </xdr:to>
    <xdr:sp macro="" textlink="">
      <xdr:nvSpPr>
        <xdr:cNvPr id="167" name="フローチャート: 判断 166"/>
        <xdr:cNvSpPr/>
      </xdr:nvSpPr>
      <xdr:spPr>
        <a:xfrm>
          <a:off x="3746500" y="1004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122283</xdr:rowOff>
    </xdr:from>
    <xdr:to>
      <xdr:col>15</xdr:col>
      <xdr:colOff>101600</xdr:colOff>
      <xdr:row>59</xdr:row>
      <xdr:rowOff>52433</xdr:rowOff>
    </xdr:to>
    <xdr:sp macro="" textlink="">
      <xdr:nvSpPr>
        <xdr:cNvPr id="168" name="フローチャート: 判断 167"/>
        <xdr:cNvSpPr/>
      </xdr:nvSpPr>
      <xdr:spPr>
        <a:xfrm>
          <a:off x="285750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127181</xdr:rowOff>
    </xdr:from>
    <xdr:to>
      <xdr:col>10</xdr:col>
      <xdr:colOff>165100</xdr:colOff>
      <xdr:row>59</xdr:row>
      <xdr:rowOff>57331</xdr:rowOff>
    </xdr:to>
    <xdr:sp macro="" textlink="">
      <xdr:nvSpPr>
        <xdr:cNvPr id="169" name="フローチャート: 判断 168"/>
        <xdr:cNvSpPr/>
      </xdr:nvSpPr>
      <xdr:spPr>
        <a:xfrm>
          <a:off x="1968500" y="1007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0" name="テキスト ボックス 16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1" name="テキスト ボックス 17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2" name="テキスト ボックス 17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3" name="テキスト ボックス 17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4" name="テキスト ボックス 17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127181</xdr:rowOff>
    </xdr:from>
    <xdr:to>
      <xdr:col>24</xdr:col>
      <xdr:colOff>114300</xdr:colOff>
      <xdr:row>59</xdr:row>
      <xdr:rowOff>57331</xdr:rowOff>
    </xdr:to>
    <xdr:sp macro="" textlink="">
      <xdr:nvSpPr>
        <xdr:cNvPr id="175" name="楕円 174"/>
        <xdr:cNvSpPr/>
      </xdr:nvSpPr>
      <xdr:spPr>
        <a:xfrm>
          <a:off x="4584700" y="1007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105608</xdr:rowOff>
    </xdr:from>
    <xdr:ext cx="405111" cy="259045"/>
    <xdr:sp macro="" textlink="">
      <xdr:nvSpPr>
        <xdr:cNvPr id="176" name="【橋りょう・トンネル】&#10;有形固定資産減価償却率該当値テキスト"/>
        <xdr:cNvSpPr txBox="1"/>
      </xdr:nvSpPr>
      <xdr:spPr>
        <a:xfrm>
          <a:off x="4673600" y="10049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146776</xdr:rowOff>
    </xdr:from>
    <xdr:to>
      <xdr:col>20</xdr:col>
      <xdr:colOff>38100</xdr:colOff>
      <xdr:row>59</xdr:row>
      <xdr:rowOff>76926</xdr:rowOff>
    </xdr:to>
    <xdr:sp macro="" textlink="">
      <xdr:nvSpPr>
        <xdr:cNvPr id="177" name="楕円 176"/>
        <xdr:cNvSpPr/>
      </xdr:nvSpPr>
      <xdr:spPr>
        <a:xfrm>
          <a:off x="3746500" y="1009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6531</xdr:rowOff>
    </xdr:from>
    <xdr:to>
      <xdr:col>24</xdr:col>
      <xdr:colOff>63500</xdr:colOff>
      <xdr:row>59</xdr:row>
      <xdr:rowOff>26126</xdr:rowOff>
    </xdr:to>
    <xdr:cxnSp macro="">
      <xdr:nvCxnSpPr>
        <xdr:cNvPr id="178" name="直線コネクタ 177"/>
        <xdr:cNvCxnSpPr/>
      </xdr:nvCxnSpPr>
      <xdr:spPr>
        <a:xfrm flipV="1">
          <a:off x="3797300" y="10122081"/>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171269</xdr:rowOff>
    </xdr:from>
    <xdr:to>
      <xdr:col>15</xdr:col>
      <xdr:colOff>101600</xdr:colOff>
      <xdr:row>59</xdr:row>
      <xdr:rowOff>101419</xdr:rowOff>
    </xdr:to>
    <xdr:sp macro="" textlink="">
      <xdr:nvSpPr>
        <xdr:cNvPr id="179" name="楕円 178"/>
        <xdr:cNvSpPr/>
      </xdr:nvSpPr>
      <xdr:spPr>
        <a:xfrm>
          <a:off x="2857500" y="1011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26126</xdr:rowOff>
    </xdr:from>
    <xdr:to>
      <xdr:col>19</xdr:col>
      <xdr:colOff>177800</xdr:colOff>
      <xdr:row>59</xdr:row>
      <xdr:rowOff>50619</xdr:rowOff>
    </xdr:to>
    <xdr:cxnSp macro="">
      <xdr:nvCxnSpPr>
        <xdr:cNvPr id="180" name="直線コネクタ 179"/>
        <xdr:cNvCxnSpPr/>
      </xdr:nvCxnSpPr>
      <xdr:spPr>
        <a:xfrm flipV="1">
          <a:off x="2908300" y="10141676"/>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22678</xdr:rowOff>
    </xdr:from>
    <xdr:to>
      <xdr:col>10</xdr:col>
      <xdr:colOff>165100</xdr:colOff>
      <xdr:row>59</xdr:row>
      <xdr:rowOff>124278</xdr:rowOff>
    </xdr:to>
    <xdr:sp macro="" textlink="">
      <xdr:nvSpPr>
        <xdr:cNvPr id="181" name="楕円 180"/>
        <xdr:cNvSpPr/>
      </xdr:nvSpPr>
      <xdr:spPr>
        <a:xfrm>
          <a:off x="1968500" y="10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50619</xdr:rowOff>
    </xdr:from>
    <xdr:to>
      <xdr:col>15</xdr:col>
      <xdr:colOff>50800</xdr:colOff>
      <xdr:row>59</xdr:row>
      <xdr:rowOff>73478</xdr:rowOff>
    </xdr:to>
    <xdr:cxnSp macro="">
      <xdr:nvCxnSpPr>
        <xdr:cNvPr id="182" name="直線コネクタ 181"/>
        <xdr:cNvCxnSpPr/>
      </xdr:nvCxnSpPr>
      <xdr:spPr>
        <a:xfrm flipV="1">
          <a:off x="2019300" y="10166169"/>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46100</xdr:rowOff>
    </xdr:from>
    <xdr:ext cx="405111" cy="259045"/>
    <xdr:sp macro="" textlink="">
      <xdr:nvSpPr>
        <xdr:cNvPr id="183" name="n_1aveValue【橋りょう・トンネル】&#10;有形固定資産減価償却率"/>
        <xdr:cNvSpPr txBox="1"/>
      </xdr:nvSpPr>
      <xdr:spPr>
        <a:xfrm>
          <a:off x="3582044" y="9818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68960</xdr:rowOff>
    </xdr:from>
    <xdr:ext cx="405111" cy="259045"/>
    <xdr:sp macro="" textlink="">
      <xdr:nvSpPr>
        <xdr:cNvPr id="184" name="n_2aveValue【橋りょう・トンネル】&#10;有形固定資産減価償却率"/>
        <xdr:cNvSpPr txBox="1"/>
      </xdr:nvSpPr>
      <xdr:spPr>
        <a:xfrm>
          <a:off x="2705744" y="9841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73858</xdr:rowOff>
    </xdr:from>
    <xdr:ext cx="405111" cy="259045"/>
    <xdr:sp macro="" textlink="">
      <xdr:nvSpPr>
        <xdr:cNvPr id="185" name="n_3aveValue【橋りょう・トンネル】&#10;有形固定資産減価償却率"/>
        <xdr:cNvSpPr txBox="1"/>
      </xdr:nvSpPr>
      <xdr:spPr>
        <a:xfrm>
          <a:off x="1816744" y="984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68053</xdr:rowOff>
    </xdr:from>
    <xdr:ext cx="405111" cy="259045"/>
    <xdr:sp macro="" textlink="">
      <xdr:nvSpPr>
        <xdr:cNvPr id="186" name="n_1mainValue【橋りょう・トンネル】&#10;有形固定資産減価償却率"/>
        <xdr:cNvSpPr txBox="1"/>
      </xdr:nvSpPr>
      <xdr:spPr>
        <a:xfrm>
          <a:off x="3582044" y="10183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92546</xdr:rowOff>
    </xdr:from>
    <xdr:ext cx="405111" cy="259045"/>
    <xdr:sp macro="" textlink="">
      <xdr:nvSpPr>
        <xdr:cNvPr id="187" name="n_2mainValue【橋りょう・トンネル】&#10;有形固定資産減価償却率"/>
        <xdr:cNvSpPr txBox="1"/>
      </xdr:nvSpPr>
      <xdr:spPr>
        <a:xfrm>
          <a:off x="2705744" y="10208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115405</xdr:rowOff>
    </xdr:from>
    <xdr:ext cx="405111" cy="259045"/>
    <xdr:sp macro="" textlink="">
      <xdr:nvSpPr>
        <xdr:cNvPr id="188" name="n_3mainValue【橋りょう・トンネル】&#10;有形固定資産減価償却率"/>
        <xdr:cNvSpPr txBox="1"/>
      </xdr:nvSpPr>
      <xdr:spPr>
        <a:xfrm>
          <a:off x="1816744" y="1023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9" name="正方形/長方形 18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0" name="正方形/長方形 18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1" name="正方形/長方形 19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2" name="正方形/長方形 19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3" name="正方形/長方形 19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4" name="正方形/長方形 19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5" name="正方形/長方形 19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6" name="正方形/長方形 19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7" name="テキスト ボックス 19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8" name="直線コネクタ 19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9" name="直線コネクタ 19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0" name="テキスト ボックス 19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1" name="直線コネクタ 20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02" name="テキスト ボックス 201"/>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3" name="直線コネクタ 20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04" name="テキスト ボックス 203"/>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5" name="直線コネクタ 20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06" name="テキスト ボックス 205"/>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7" name="直線コネクタ 20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08" name="テキスト ボックス 207"/>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9" name="直線コネクタ 20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10" name="テキスト ボックス 209"/>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75636</xdr:rowOff>
    </xdr:from>
    <xdr:to>
      <xdr:col>54</xdr:col>
      <xdr:colOff>189865</xdr:colOff>
      <xdr:row>64</xdr:row>
      <xdr:rowOff>72500</xdr:rowOff>
    </xdr:to>
    <xdr:cxnSp macro="">
      <xdr:nvCxnSpPr>
        <xdr:cNvPr id="212" name="直線コネクタ 211"/>
        <xdr:cNvCxnSpPr/>
      </xdr:nvCxnSpPr>
      <xdr:spPr>
        <a:xfrm flipV="1">
          <a:off x="10476865" y="9505386"/>
          <a:ext cx="0" cy="1539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76327</xdr:rowOff>
    </xdr:from>
    <xdr:ext cx="378565" cy="259045"/>
    <xdr:sp macro="" textlink="">
      <xdr:nvSpPr>
        <xdr:cNvPr id="213" name="【橋りょう・トンネル】&#10;一人当たり有形固定資産（償却資産）額最小値テキスト"/>
        <xdr:cNvSpPr txBox="1"/>
      </xdr:nvSpPr>
      <xdr:spPr>
        <a:xfrm>
          <a:off x="10515600" y="110491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72500</xdr:rowOff>
    </xdr:from>
    <xdr:to>
      <xdr:col>55</xdr:col>
      <xdr:colOff>88900</xdr:colOff>
      <xdr:row>64</xdr:row>
      <xdr:rowOff>72500</xdr:rowOff>
    </xdr:to>
    <xdr:cxnSp macro="">
      <xdr:nvCxnSpPr>
        <xdr:cNvPr id="214" name="直線コネクタ 213"/>
        <xdr:cNvCxnSpPr/>
      </xdr:nvCxnSpPr>
      <xdr:spPr>
        <a:xfrm>
          <a:off x="10388600" y="1104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22313</xdr:rowOff>
    </xdr:from>
    <xdr:ext cx="599010" cy="259045"/>
    <xdr:sp macro="" textlink="">
      <xdr:nvSpPr>
        <xdr:cNvPr id="215" name="【橋りょう・トンネル】&#10;一人当たり有形固定資産（償却資産）額最大値テキスト"/>
        <xdr:cNvSpPr txBox="1"/>
      </xdr:nvSpPr>
      <xdr:spPr>
        <a:xfrm>
          <a:off x="10515600" y="9280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75636</xdr:rowOff>
    </xdr:from>
    <xdr:to>
      <xdr:col>55</xdr:col>
      <xdr:colOff>88900</xdr:colOff>
      <xdr:row>55</xdr:row>
      <xdr:rowOff>75636</xdr:rowOff>
    </xdr:to>
    <xdr:cxnSp macro="">
      <xdr:nvCxnSpPr>
        <xdr:cNvPr id="216" name="直線コネクタ 215"/>
        <xdr:cNvCxnSpPr/>
      </xdr:nvCxnSpPr>
      <xdr:spPr>
        <a:xfrm>
          <a:off x="10388600" y="9505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13953</xdr:rowOff>
    </xdr:from>
    <xdr:ext cx="534377" cy="259045"/>
    <xdr:sp macro="" textlink="">
      <xdr:nvSpPr>
        <xdr:cNvPr id="217" name="【橋りょう・トンネル】&#10;一人当たり有形固定資産（償却資産）額平均値テキスト"/>
        <xdr:cNvSpPr txBox="1"/>
      </xdr:nvSpPr>
      <xdr:spPr>
        <a:xfrm>
          <a:off x="10515600" y="104724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162526</xdr:rowOff>
    </xdr:from>
    <xdr:to>
      <xdr:col>55</xdr:col>
      <xdr:colOff>50800</xdr:colOff>
      <xdr:row>62</xdr:row>
      <xdr:rowOff>92676</xdr:rowOff>
    </xdr:to>
    <xdr:sp macro="" textlink="">
      <xdr:nvSpPr>
        <xdr:cNvPr id="218" name="フローチャート: 判断 217"/>
        <xdr:cNvSpPr/>
      </xdr:nvSpPr>
      <xdr:spPr>
        <a:xfrm>
          <a:off x="10426700" y="1062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30666</xdr:rowOff>
    </xdr:from>
    <xdr:to>
      <xdr:col>50</xdr:col>
      <xdr:colOff>165100</xdr:colOff>
      <xdr:row>62</xdr:row>
      <xdr:rowOff>132266</xdr:rowOff>
    </xdr:to>
    <xdr:sp macro="" textlink="">
      <xdr:nvSpPr>
        <xdr:cNvPr id="219" name="フローチャート: 判断 218"/>
        <xdr:cNvSpPr/>
      </xdr:nvSpPr>
      <xdr:spPr>
        <a:xfrm>
          <a:off x="9588500" y="106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4403</xdr:rowOff>
    </xdr:from>
    <xdr:to>
      <xdr:col>46</xdr:col>
      <xdr:colOff>38100</xdr:colOff>
      <xdr:row>62</xdr:row>
      <xdr:rowOff>106003</xdr:rowOff>
    </xdr:to>
    <xdr:sp macro="" textlink="">
      <xdr:nvSpPr>
        <xdr:cNvPr id="220" name="フローチャート: 判断 219"/>
        <xdr:cNvSpPr/>
      </xdr:nvSpPr>
      <xdr:spPr>
        <a:xfrm>
          <a:off x="8699500" y="1063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43467</xdr:rowOff>
    </xdr:from>
    <xdr:to>
      <xdr:col>41</xdr:col>
      <xdr:colOff>101600</xdr:colOff>
      <xdr:row>62</xdr:row>
      <xdr:rowOff>145067</xdr:rowOff>
    </xdr:to>
    <xdr:sp macro="" textlink="">
      <xdr:nvSpPr>
        <xdr:cNvPr id="221" name="フローチャート: 判断 220"/>
        <xdr:cNvSpPr/>
      </xdr:nvSpPr>
      <xdr:spPr>
        <a:xfrm>
          <a:off x="7810500" y="1067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2" name="テキスト ボックス 22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3" name="テキスト ボックス 22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4" name="テキスト ボックス 22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5" name="テキスト ボックス 22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6" name="テキスト ボックス 22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129970</xdr:rowOff>
    </xdr:from>
    <xdr:to>
      <xdr:col>55</xdr:col>
      <xdr:colOff>50800</xdr:colOff>
      <xdr:row>63</xdr:row>
      <xdr:rowOff>60120</xdr:rowOff>
    </xdr:to>
    <xdr:sp macro="" textlink="">
      <xdr:nvSpPr>
        <xdr:cNvPr id="227" name="楕円 226"/>
        <xdr:cNvSpPr/>
      </xdr:nvSpPr>
      <xdr:spPr>
        <a:xfrm>
          <a:off x="10426700" y="1075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108397</xdr:rowOff>
    </xdr:from>
    <xdr:ext cx="534377" cy="259045"/>
    <xdr:sp macro="" textlink="">
      <xdr:nvSpPr>
        <xdr:cNvPr id="228" name="【橋りょう・トンネル】&#10;一人当たり有形固定資産（償却資産）額該当値テキスト"/>
        <xdr:cNvSpPr txBox="1"/>
      </xdr:nvSpPr>
      <xdr:spPr>
        <a:xfrm>
          <a:off x="10515600" y="1073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133798</xdr:rowOff>
    </xdr:from>
    <xdr:to>
      <xdr:col>50</xdr:col>
      <xdr:colOff>165100</xdr:colOff>
      <xdr:row>63</xdr:row>
      <xdr:rowOff>63948</xdr:rowOff>
    </xdr:to>
    <xdr:sp macro="" textlink="">
      <xdr:nvSpPr>
        <xdr:cNvPr id="229" name="楕円 228"/>
        <xdr:cNvSpPr/>
      </xdr:nvSpPr>
      <xdr:spPr>
        <a:xfrm>
          <a:off x="9588500" y="1076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9320</xdr:rowOff>
    </xdr:from>
    <xdr:to>
      <xdr:col>55</xdr:col>
      <xdr:colOff>0</xdr:colOff>
      <xdr:row>63</xdr:row>
      <xdr:rowOff>13148</xdr:rowOff>
    </xdr:to>
    <xdr:cxnSp macro="">
      <xdr:nvCxnSpPr>
        <xdr:cNvPr id="230" name="直線コネクタ 229"/>
        <xdr:cNvCxnSpPr/>
      </xdr:nvCxnSpPr>
      <xdr:spPr>
        <a:xfrm flipV="1">
          <a:off x="9639300" y="10810670"/>
          <a:ext cx="838200" cy="3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136446</xdr:rowOff>
    </xdr:from>
    <xdr:to>
      <xdr:col>46</xdr:col>
      <xdr:colOff>38100</xdr:colOff>
      <xdr:row>63</xdr:row>
      <xdr:rowOff>66596</xdr:rowOff>
    </xdr:to>
    <xdr:sp macro="" textlink="">
      <xdr:nvSpPr>
        <xdr:cNvPr id="231" name="楕円 230"/>
        <xdr:cNvSpPr/>
      </xdr:nvSpPr>
      <xdr:spPr>
        <a:xfrm>
          <a:off x="8699500" y="1076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13148</xdr:rowOff>
    </xdr:from>
    <xdr:to>
      <xdr:col>50</xdr:col>
      <xdr:colOff>114300</xdr:colOff>
      <xdr:row>63</xdr:row>
      <xdr:rowOff>15796</xdr:rowOff>
    </xdr:to>
    <xdr:cxnSp macro="">
      <xdr:nvCxnSpPr>
        <xdr:cNvPr id="232" name="直線コネクタ 231"/>
        <xdr:cNvCxnSpPr/>
      </xdr:nvCxnSpPr>
      <xdr:spPr>
        <a:xfrm flipV="1">
          <a:off x="8750300" y="10814498"/>
          <a:ext cx="8890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139041</xdr:rowOff>
    </xdr:from>
    <xdr:to>
      <xdr:col>41</xdr:col>
      <xdr:colOff>101600</xdr:colOff>
      <xdr:row>63</xdr:row>
      <xdr:rowOff>69191</xdr:rowOff>
    </xdr:to>
    <xdr:sp macro="" textlink="">
      <xdr:nvSpPr>
        <xdr:cNvPr id="233" name="楕円 232"/>
        <xdr:cNvSpPr/>
      </xdr:nvSpPr>
      <xdr:spPr>
        <a:xfrm>
          <a:off x="7810500" y="10768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15796</xdr:rowOff>
    </xdr:from>
    <xdr:to>
      <xdr:col>45</xdr:col>
      <xdr:colOff>177800</xdr:colOff>
      <xdr:row>63</xdr:row>
      <xdr:rowOff>18391</xdr:rowOff>
    </xdr:to>
    <xdr:cxnSp macro="">
      <xdr:nvCxnSpPr>
        <xdr:cNvPr id="234" name="直線コネクタ 233"/>
        <xdr:cNvCxnSpPr/>
      </xdr:nvCxnSpPr>
      <xdr:spPr>
        <a:xfrm flipV="1">
          <a:off x="7861300" y="10817146"/>
          <a:ext cx="889000" cy="2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148793</xdr:rowOff>
    </xdr:from>
    <xdr:ext cx="534377" cy="259045"/>
    <xdr:sp macro="" textlink="">
      <xdr:nvSpPr>
        <xdr:cNvPr id="235" name="n_1aveValue【橋りょう・トンネル】&#10;一人当たり有形固定資産（償却資産）額"/>
        <xdr:cNvSpPr txBox="1"/>
      </xdr:nvSpPr>
      <xdr:spPr>
        <a:xfrm>
          <a:off x="9359411" y="1043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122530</xdr:rowOff>
    </xdr:from>
    <xdr:ext cx="534377" cy="259045"/>
    <xdr:sp macro="" textlink="">
      <xdr:nvSpPr>
        <xdr:cNvPr id="236" name="n_2aveValue【橋りょう・トンネル】&#10;一人当たり有形固定資産（償却資産）額"/>
        <xdr:cNvSpPr txBox="1"/>
      </xdr:nvSpPr>
      <xdr:spPr>
        <a:xfrm>
          <a:off x="8483111" y="1040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161594</xdr:rowOff>
    </xdr:from>
    <xdr:ext cx="534377" cy="259045"/>
    <xdr:sp macro="" textlink="">
      <xdr:nvSpPr>
        <xdr:cNvPr id="237" name="n_3aveValue【橋りょう・トンネル】&#10;一人当たり有形固定資産（償却資産）額"/>
        <xdr:cNvSpPr txBox="1"/>
      </xdr:nvSpPr>
      <xdr:spPr>
        <a:xfrm>
          <a:off x="7594111" y="10448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55075</xdr:rowOff>
    </xdr:from>
    <xdr:ext cx="534377" cy="259045"/>
    <xdr:sp macro="" textlink="">
      <xdr:nvSpPr>
        <xdr:cNvPr id="238" name="n_1mainValue【橋りょう・トンネル】&#10;一人当たり有形固定資産（償却資産）額"/>
        <xdr:cNvSpPr txBox="1"/>
      </xdr:nvSpPr>
      <xdr:spPr>
        <a:xfrm>
          <a:off x="9359411" y="10856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57723</xdr:rowOff>
    </xdr:from>
    <xdr:ext cx="534377" cy="259045"/>
    <xdr:sp macro="" textlink="">
      <xdr:nvSpPr>
        <xdr:cNvPr id="239" name="n_2mainValue【橋りょう・トンネル】&#10;一人当たり有形固定資産（償却資産）額"/>
        <xdr:cNvSpPr txBox="1"/>
      </xdr:nvSpPr>
      <xdr:spPr>
        <a:xfrm>
          <a:off x="8483111" y="1085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60318</xdr:rowOff>
    </xdr:from>
    <xdr:ext cx="534377" cy="259045"/>
    <xdr:sp macro="" textlink="">
      <xdr:nvSpPr>
        <xdr:cNvPr id="240" name="n_3mainValue【橋りょう・トンネル】&#10;一人当たり有形固定資産（償却資産）額"/>
        <xdr:cNvSpPr txBox="1"/>
      </xdr:nvSpPr>
      <xdr:spPr>
        <a:xfrm>
          <a:off x="7594111" y="10861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1" name="正方形/長方形 24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2" name="正方形/長方形 24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3" name="正方形/長方形 24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4" name="正方形/長方形 24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5" name="正方形/長方形 24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6" name="正方形/長方形 24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7" name="正方形/長方形 24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8" name="正方形/長方形 24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9" name="テキスト ボックス 24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0" name="直線コネクタ 24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1" name="テキスト ボックス 250"/>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2" name="直線コネクタ 25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3" name="テキスト ボックス 252"/>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4" name="直線コネクタ 25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5" name="テキスト ボックス 25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6" name="直線コネクタ 25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7" name="テキスト ボックス 25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8" name="直線コネクタ 25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9" name="テキスト ボックス 25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0" name="直線コネクタ 25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1" name="テキスト ボックス 260"/>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3" name="テキスト ボックス 26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167639</xdr:rowOff>
    </xdr:from>
    <xdr:to>
      <xdr:col>24</xdr:col>
      <xdr:colOff>62865</xdr:colOff>
      <xdr:row>86</xdr:row>
      <xdr:rowOff>17145</xdr:rowOff>
    </xdr:to>
    <xdr:cxnSp macro="">
      <xdr:nvCxnSpPr>
        <xdr:cNvPr id="265" name="直線コネクタ 264"/>
        <xdr:cNvCxnSpPr/>
      </xdr:nvCxnSpPr>
      <xdr:spPr>
        <a:xfrm flipV="1">
          <a:off x="4634865" y="13369289"/>
          <a:ext cx="0" cy="1392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20972</xdr:rowOff>
    </xdr:from>
    <xdr:ext cx="405111" cy="259045"/>
    <xdr:sp macro="" textlink="">
      <xdr:nvSpPr>
        <xdr:cNvPr id="266" name="【公営住宅】&#10;有形固定資産減価償却率最小値テキスト"/>
        <xdr:cNvSpPr txBox="1"/>
      </xdr:nvSpPr>
      <xdr:spPr>
        <a:xfrm>
          <a:off x="4673600" y="1476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17145</xdr:rowOff>
    </xdr:from>
    <xdr:to>
      <xdr:col>24</xdr:col>
      <xdr:colOff>152400</xdr:colOff>
      <xdr:row>86</xdr:row>
      <xdr:rowOff>17145</xdr:rowOff>
    </xdr:to>
    <xdr:cxnSp macro="">
      <xdr:nvCxnSpPr>
        <xdr:cNvPr id="267" name="直線コネクタ 266"/>
        <xdr:cNvCxnSpPr/>
      </xdr:nvCxnSpPr>
      <xdr:spPr>
        <a:xfrm>
          <a:off x="4546600" y="1476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114316</xdr:rowOff>
    </xdr:from>
    <xdr:ext cx="405111" cy="259045"/>
    <xdr:sp macro="" textlink="">
      <xdr:nvSpPr>
        <xdr:cNvPr id="268" name="【公営住宅】&#10;有形固定資産減価償却率最大値テキスト"/>
        <xdr:cNvSpPr txBox="1"/>
      </xdr:nvSpPr>
      <xdr:spPr>
        <a:xfrm>
          <a:off x="4673600" y="1314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167639</xdr:rowOff>
    </xdr:from>
    <xdr:to>
      <xdr:col>24</xdr:col>
      <xdr:colOff>152400</xdr:colOff>
      <xdr:row>77</xdr:row>
      <xdr:rowOff>167639</xdr:rowOff>
    </xdr:to>
    <xdr:cxnSp macro="">
      <xdr:nvCxnSpPr>
        <xdr:cNvPr id="269" name="直線コネクタ 268"/>
        <xdr:cNvCxnSpPr/>
      </xdr:nvCxnSpPr>
      <xdr:spPr>
        <a:xfrm>
          <a:off x="4546600" y="1336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160038</xdr:rowOff>
    </xdr:from>
    <xdr:ext cx="405111" cy="259045"/>
    <xdr:sp macro="" textlink="">
      <xdr:nvSpPr>
        <xdr:cNvPr id="270" name="【公営住宅】&#10;有形固定資産減価償却率平均値テキスト"/>
        <xdr:cNvSpPr txBox="1"/>
      </xdr:nvSpPr>
      <xdr:spPr>
        <a:xfrm>
          <a:off x="4673600" y="13876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10161</xdr:rowOff>
    </xdr:from>
    <xdr:to>
      <xdr:col>24</xdr:col>
      <xdr:colOff>114300</xdr:colOff>
      <xdr:row>81</xdr:row>
      <xdr:rowOff>111761</xdr:rowOff>
    </xdr:to>
    <xdr:sp macro="" textlink="">
      <xdr:nvSpPr>
        <xdr:cNvPr id="271" name="フローチャート: 判断 270"/>
        <xdr:cNvSpPr/>
      </xdr:nvSpPr>
      <xdr:spPr>
        <a:xfrm>
          <a:off x="45847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44450</xdr:rowOff>
    </xdr:from>
    <xdr:to>
      <xdr:col>20</xdr:col>
      <xdr:colOff>38100</xdr:colOff>
      <xdr:row>81</xdr:row>
      <xdr:rowOff>146050</xdr:rowOff>
    </xdr:to>
    <xdr:sp macro="" textlink="">
      <xdr:nvSpPr>
        <xdr:cNvPr id="272" name="フローチャート: 判断 271"/>
        <xdr:cNvSpPr/>
      </xdr:nvSpPr>
      <xdr:spPr>
        <a:xfrm>
          <a:off x="3746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90170</xdr:rowOff>
    </xdr:from>
    <xdr:to>
      <xdr:col>15</xdr:col>
      <xdr:colOff>101600</xdr:colOff>
      <xdr:row>82</xdr:row>
      <xdr:rowOff>20320</xdr:rowOff>
    </xdr:to>
    <xdr:sp macro="" textlink="">
      <xdr:nvSpPr>
        <xdr:cNvPr id="273" name="フローチャート: 判断 272"/>
        <xdr:cNvSpPr/>
      </xdr:nvSpPr>
      <xdr:spPr>
        <a:xfrm>
          <a:off x="2857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93980</xdr:rowOff>
    </xdr:from>
    <xdr:to>
      <xdr:col>10</xdr:col>
      <xdr:colOff>165100</xdr:colOff>
      <xdr:row>82</xdr:row>
      <xdr:rowOff>24130</xdr:rowOff>
    </xdr:to>
    <xdr:sp macro="" textlink="">
      <xdr:nvSpPr>
        <xdr:cNvPr id="274" name="フローチャート: 判断 273"/>
        <xdr:cNvSpPr/>
      </xdr:nvSpPr>
      <xdr:spPr>
        <a:xfrm>
          <a:off x="19685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5" name="テキスト ボックス 27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6" name="テキスト ボックス 27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7" name="テキスト ボックス 27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8" name="テキスト ボックス 27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9" name="テキスト ボックス 27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160655</xdr:rowOff>
    </xdr:from>
    <xdr:to>
      <xdr:col>24</xdr:col>
      <xdr:colOff>114300</xdr:colOff>
      <xdr:row>81</xdr:row>
      <xdr:rowOff>90805</xdr:rowOff>
    </xdr:to>
    <xdr:sp macro="" textlink="">
      <xdr:nvSpPr>
        <xdr:cNvPr id="280" name="楕円 279"/>
        <xdr:cNvSpPr/>
      </xdr:nvSpPr>
      <xdr:spPr>
        <a:xfrm>
          <a:off x="4584700" y="1387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12082</xdr:rowOff>
    </xdr:from>
    <xdr:ext cx="405111" cy="259045"/>
    <xdr:sp macro="" textlink="">
      <xdr:nvSpPr>
        <xdr:cNvPr id="281" name="【公営住宅】&#10;有形固定資産減価償却率該当値テキスト"/>
        <xdr:cNvSpPr txBox="1"/>
      </xdr:nvSpPr>
      <xdr:spPr>
        <a:xfrm>
          <a:off x="4673600" y="1372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15875</xdr:rowOff>
    </xdr:from>
    <xdr:to>
      <xdr:col>20</xdr:col>
      <xdr:colOff>38100</xdr:colOff>
      <xdr:row>81</xdr:row>
      <xdr:rowOff>117475</xdr:rowOff>
    </xdr:to>
    <xdr:sp macro="" textlink="">
      <xdr:nvSpPr>
        <xdr:cNvPr id="282" name="楕円 281"/>
        <xdr:cNvSpPr/>
      </xdr:nvSpPr>
      <xdr:spPr>
        <a:xfrm>
          <a:off x="3746500" y="1390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40005</xdr:rowOff>
    </xdr:from>
    <xdr:to>
      <xdr:col>24</xdr:col>
      <xdr:colOff>63500</xdr:colOff>
      <xdr:row>81</xdr:row>
      <xdr:rowOff>66675</xdr:rowOff>
    </xdr:to>
    <xdr:cxnSp macro="">
      <xdr:nvCxnSpPr>
        <xdr:cNvPr id="283" name="直線コネクタ 282"/>
        <xdr:cNvCxnSpPr/>
      </xdr:nvCxnSpPr>
      <xdr:spPr>
        <a:xfrm flipV="1">
          <a:off x="3797300" y="13927455"/>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46355</xdr:rowOff>
    </xdr:from>
    <xdr:to>
      <xdr:col>15</xdr:col>
      <xdr:colOff>101600</xdr:colOff>
      <xdr:row>81</xdr:row>
      <xdr:rowOff>147955</xdr:rowOff>
    </xdr:to>
    <xdr:sp macro="" textlink="">
      <xdr:nvSpPr>
        <xdr:cNvPr id="284" name="楕円 283"/>
        <xdr:cNvSpPr/>
      </xdr:nvSpPr>
      <xdr:spPr>
        <a:xfrm>
          <a:off x="2857500" y="1393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66675</xdr:rowOff>
    </xdr:from>
    <xdr:to>
      <xdr:col>19</xdr:col>
      <xdr:colOff>177800</xdr:colOff>
      <xdr:row>81</xdr:row>
      <xdr:rowOff>97155</xdr:rowOff>
    </xdr:to>
    <xdr:cxnSp macro="">
      <xdr:nvCxnSpPr>
        <xdr:cNvPr id="285" name="直線コネクタ 284"/>
        <xdr:cNvCxnSpPr/>
      </xdr:nvCxnSpPr>
      <xdr:spPr>
        <a:xfrm flipV="1">
          <a:off x="2908300" y="1395412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76836</xdr:rowOff>
    </xdr:from>
    <xdr:to>
      <xdr:col>10</xdr:col>
      <xdr:colOff>165100</xdr:colOff>
      <xdr:row>82</xdr:row>
      <xdr:rowOff>6986</xdr:rowOff>
    </xdr:to>
    <xdr:sp macro="" textlink="">
      <xdr:nvSpPr>
        <xdr:cNvPr id="286" name="楕円 285"/>
        <xdr:cNvSpPr/>
      </xdr:nvSpPr>
      <xdr:spPr>
        <a:xfrm>
          <a:off x="1968500" y="1396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97155</xdr:rowOff>
    </xdr:from>
    <xdr:to>
      <xdr:col>15</xdr:col>
      <xdr:colOff>50800</xdr:colOff>
      <xdr:row>81</xdr:row>
      <xdr:rowOff>127636</xdr:rowOff>
    </xdr:to>
    <xdr:cxnSp macro="">
      <xdr:nvCxnSpPr>
        <xdr:cNvPr id="287" name="直線コネクタ 286"/>
        <xdr:cNvCxnSpPr/>
      </xdr:nvCxnSpPr>
      <xdr:spPr>
        <a:xfrm flipV="1">
          <a:off x="2019300" y="13984605"/>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137177</xdr:rowOff>
    </xdr:from>
    <xdr:ext cx="405111" cy="259045"/>
    <xdr:sp macro="" textlink="">
      <xdr:nvSpPr>
        <xdr:cNvPr id="288" name="n_1aveValue【公営住宅】&#10;有形固定資産減価償却率"/>
        <xdr:cNvSpPr txBox="1"/>
      </xdr:nvSpPr>
      <xdr:spPr>
        <a:xfrm>
          <a:off x="35820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11447</xdr:rowOff>
    </xdr:from>
    <xdr:ext cx="405111" cy="259045"/>
    <xdr:sp macro="" textlink="">
      <xdr:nvSpPr>
        <xdr:cNvPr id="289" name="n_2aveValue【公営住宅】&#10;有形固定資産減価償却率"/>
        <xdr:cNvSpPr txBox="1"/>
      </xdr:nvSpPr>
      <xdr:spPr>
        <a:xfrm>
          <a:off x="2705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15257</xdr:rowOff>
    </xdr:from>
    <xdr:ext cx="405111" cy="259045"/>
    <xdr:sp macro="" textlink="">
      <xdr:nvSpPr>
        <xdr:cNvPr id="290" name="n_3aveValue【公営住宅】&#10;有形固定資産減価償却率"/>
        <xdr:cNvSpPr txBox="1"/>
      </xdr:nvSpPr>
      <xdr:spPr>
        <a:xfrm>
          <a:off x="1816744" y="1407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134002</xdr:rowOff>
    </xdr:from>
    <xdr:ext cx="405111" cy="259045"/>
    <xdr:sp macro="" textlink="">
      <xdr:nvSpPr>
        <xdr:cNvPr id="291" name="n_1mainValue【公営住宅】&#10;有形固定資産減価償却率"/>
        <xdr:cNvSpPr txBox="1"/>
      </xdr:nvSpPr>
      <xdr:spPr>
        <a:xfrm>
          <a:off x="3582044" y="1367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164482</xdr:rowOff>
    </xdr:from>
    <xdr:ext cx="405111" cy="259045"/>
    <xdr:sp macro="" textlink="">
      <xdr:nvSpPr>
        <xdr:cNvPr id="292" name="n_2mainValue【公営住宅】&#10;有形固定資産減価償却率"/>
        <xdr:cNvSpPr txBox="1"/>
      </xdr:nvSpPr>
      <xdr:spPr>
        <a:xfrm>
          <a:off x="27057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23513</xdr:rowOff>
    </xdr:from>
    <xdr:ext cx="405111" cy="259045"/>
    <xdr:sp macro="" textlink="">
      <xdr:nvSpPr>
        <xdr:cNvPr id="293" name="n_3mainValue【公営住宅】&#10;有形固定資産減価償却率"/>
        <xdr:cNvSpPr txBox="1"/>
      </xdr:nvSpPr>
      <xdr:spPr>
        <a:xfrm>
          <a:off x="1816744" y="13739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4" name="正方形/長方形 29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5" name="正方形/長方形 29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6" name="正方形/長方形 29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7" name="正方形/長方形 29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8" name="正方形/長方形 29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9" name="正方形/長方形 29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0" name="正方形/長方形 29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1" name="正方形/長方形 30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2" name="テキスト ボックス 30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3" name="直線コネクタ 30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04" name="直線コネクタ 303"/>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05" name="テキスト ボックス 304"/>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6" name="直線コネクタ 30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7" name="テキスト ボックス 30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08" name="直線コネクタ 307"/>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09" name="テキスト ボックス 308"/>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0" name="直線コネクタ 30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1" name="テキスト ボックス 31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15239</xdr:rowOff>
    </xdr:from>
    <xdr:to>
      <xdr:col>54</xdr:col>
      <xdr:colOff>189865</xdr:colOff>
      <xdr:row>85</xdr:row>
      <xdr:rowOff>89536</xdr:rowOff>
    </xdr:to>
    <xdr:cxnSp macro="">
      <xdr:nvCxnSpPr>
        <xdr:cNvPr id="313" name="直線コネクタ 312"/>
        <xdr:cNvCxnSpPr/>
      </xdr:nvCxnSpPr>
      <xdr:spPr>
        <a:xfrm flipV="1">
          <a:off x="10476865" y="13388339"/>
          <a:ext cx="0" cy="1274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14" name="【公営住宅】&#10;一人当たり面積最小値テキスト"/>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15" name="直線コネクタ 314"/>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133366</xdr:rowOff>
    </xdr:from>
    <xdr:ext cx="469744" cy="259045"/>
    <xdr:sp macro="" textlink="">
      <xdr:nvSpPr>
        <xdr:cNvPr id="316" name="【公営住宅】&#10;一人当たり面積最大値テキスト"/>
        <xdr:cNvSpPr txBox="1"/>
      </xdr:nvSpPr>
      <xdr:spPr>
        <a:xfrm>
          <a:off x="10515600" y="1316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15239</xdr:rowOff>
    </xdr:from>
    <xdr:to>
      <xdr:col>55</xdr:col>
      <xdr:colOff>88900</xdr:colOff>
      <xdr:row>78</xdr:row>
      <xdr:rowOff>15239</xdr:rowOff>
    </xdr:to>
    <xdr:cxnSp macro="">
      <xdr:nvCxnSpPr>
        <xdr:cNvPr id="317" name="直線コネクタ 316"/>
        <xdr:cNvCxnSpPr/>
      </xdr:nvCxnSpPr>
      <xdr:spPr>
        <a:xfrm>
          <a:off x="10388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168482</xdr:rowOff>
    </xdr:from>
    <xdr:ext cx="469744" cy="259045"/>
    <xdr:sp macro="" textlink="">
      <xdr:nvSpPr>
        <xdr:cNvPr id="318" name="【公営住宅】&#10;一人当たり面積平均値テキスト"/>
        <xdr:cNvSpPr txBox="1"/>
      </xdr:nvSpPr>
      <xdr:spPr>
        <a:xfrm>
          <a:off x="10515600" y="14227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145605</xdr:rowOff>
    </xdr:from>
    <xdr:to>
      <xdr:col>55</xdr:col>
      <xdr:colOff>50800</xdr:colOff>
      <xdr:row>84</xdr:row>
      <xdr:rowOff>75755</xdr:rowOff>
    </xdr:to>
    <xdr:sp macro="" textlink="">
      <xdr:nvSpPr>
        <xdr:cNvPr id="319" name="フローチャート: 判断 318"/>
        <xdr:cNvSpPr/>
      </xdr:nvSpPr>
      <xdr:spPr>
        <a:xfrm>
          <a:off x="10426700" y="1437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74168</xdr:rowOff>
    </xdr:from>
    <xdr:to>
      <xdr:col>50</xdr:col>
      <xdr:colOff>165100</xdr:colOff>
      <xdr:row>83</xdr:row>
      <xdr:rowOff>4318</xdr:rowOff>
    </xdr:to>
    <xdr:sp macro="" textlink="">
      <xdr:nvSpPr>
        <xdr:cNvPr id="320" name="フローチャート: 判断 319"/>
        <xdr:cNvSpPr/>
      </xdr:nvSpPr>
      <xdr:spPr>
        <a:xfrm>
          <a:off x="9588500" y="1413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143890</xdr:rowOff>
    </xdr:from>
    <xdr:to>
      <xdr:col>46</xdr:col>
      <xdr:colOff>38100</xdr:colOff>
      <xdr:row>84</xdr:row>
      <xdr:rowOff>74040</xdr:rowOff>
    </xdr:to>
    <xdr:sp macro="" textlink="">
      <xdr:nvSpPr>
        <xdr:cNvPr id="321" name="フローチャート: 判断 320"/>
        <xdr:cNvSpPr/>
      </xdr:nvSpPr>
      <xdr:spPr>
        <a:xfrm>
          <a:off x="8699500" y="1437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163894</xdr:rowOff>
    </xdr:from>
    <xdr:to>
      <xdr:col>41</xdr:col>
      <xdr:colOff>101600</xdr:colOff>
      <xdr:row>84</xdr:row>
      <xdr:rowOff>94044</xdr:rowOff>
    </xdr:to>
    <xdr:sp macro="" textlink="">
      <xdr:nvSpPr>
        <xdr:cNvPr id="322" name="フローチャート: 判断 321"/>
        <xdr:cNvSpPr/>
      </xdr:nvSpPr>
      <xdr:spPr>
        <a:xfrm>
          <a:off x="7810500" y="1439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3" name="テキスト ボックス 32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4" name="テキスト ボックス 32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5" name="テキスト ボックス 32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6" name="テキスト ボックス 32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7" name="テキスト ボックス 32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145605</xdr:rowOff>
    </xdr:from>
    <xdr:to>
      <xdr:col>55</xdr:col>
      <xdr:colOff>50800</xdr:colOff>
      <xdr:row>84</xdr:row>
      <xdr:rowOff>75755</xdr:rowOff>
    </xdr:to>
    <xdr:sp macro="" textlink="">
      <xdr:nvSpPr>
        <xdr:cNvPr id="328" name="楕円 327"/>
        <xdr:cNvSpPr/>
      </xdr:nvSpPr>
      <xdr:spPr>
        <a:xfrm>
          <a:off x="10426700" y="1437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124032</xdr:rowOff>
    </xdr:from>
    <xdr:ext cx="469744" cy="259045"/>
    <xdr:sp macro="" textlink="">
      <xdr:nvSpPr>
        <xdr:cNvPr id="329" name="【公営住宅】&#10;一人当たり面積該当値テキスト"/>
        <xdr:cNvSpPr txBox="1"/>
      </xdr:nvSpPr>
      <xdr:spPr>
        <a:xfrm>
          <a:off x="10515600" y="14354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146177</xdr:rowOff>
    </xdr:from>
    <xdr:to>
      <xdr:col>50</xdr:col>
      <xdr:colOff>165100</xdr:colOff>
      <xdr:row>84</xdr:row>
      <xdr:rowOff>76327</xdr:rowOff>
    </xdr:to>
    <xdr:sp macro="" textlink="">
      <xdr:nvSpPr>
        <xdr:cNvPr id="330" name="楕円 329"/>
        <xdr:cNvSpPr/>
      </xdr:nvSpPr>
      <xdr:spPr>
        <a:xfrm>
          <a:off x="9588500" y="1437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24955</xdr:rowOff>
    </xdr:from>
    <xdr:to>
      <xdr:col>55</xdr:col>
      <xdr:colOff>0</xdr:colOff>
      <xdr:row>84</xdr:row>
      <xdr:rowOff>25527</xdr:rowOff>
    </xdr:to>
    <xdr:cxnSp macro="">
      <xdr:nvCxnSpPr>
        <xdr:cNvPr id="331" name="直線コネクタ 330"/>
        <xdr:cNvCxnSpPr/>
      </xdr:nvCxnSpPr>
      <xdr:spPr>
        <a:xfrm flipV="1">
          <a:off x="9639300" y="14426755"/>
          <a:ext cx="8382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148462</xdr:rowOff>
    </xdr:from>
    <xdr:to>
      <xdr:col>46</xdr:col>
      <xdr:colOff>38100</xdr:colOff>
      <xdr:row>84</xdr:row>
      <xdr:rowOff>78612</xdr:rowOff>
    </xdr:to>
    <xdr:sp macro="" textlink="">
      <xdr:nvSpPr>
        <xdr:cNvPr id="332" name="楕円 331"/>
        <xdr:cNvSpPr/>
      </xdr:nvSpPr>
      <xdr:spPr>
        <a:xfrm>
          <a:off x="8699500" y="1437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25527</xdr:rowOff>
    </xdr:from>
    <xdr:to>
      <xdr:col>50</xdr:col>
      <xdr:colOff>114300</xdr:colOff>
      <xdr:row>84</xdr:row>
      <xdr:rowOff>27812</xdr:rowOff>
    </xdr:to>
    <xdr:cxnSp macro="">
      <xdr:nvCxnSpPr>
        <xdr:cNvPr id="333" name="直線コネクタ 332"/>
        <xdr:cNvCxnSpPr/>
      </xdr:nvCxnSpPr>
      <xdr:spPr>
        <a:xfrm flipV="1">
          <a:off x="8750300" y="14427327"/>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147320</xdr:rowOff>
    </xdr:from>
    <xdr:to>
      <xdr:col>41</xdr:col>
      <xdr:colOff>101600</xdr:colOff>
      <xdr:row>84</xdr:row>
      <xdr:rowOff>77470</xdr:rowOff>
    </xdr:to>
    <xdr:sp macro="" textlink="">
      <xdr:nvSpPr>
        <xdr:cNvPr id="334" name="楕円 333"/>
        <xdr:cNvSpPr/>
      </xdr:nvSpPr>
      <xdr:spPr>
        <a:xfrm>
          <a:off x="7810500" y="1437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26670</xdr:rowOff>
    </xdr:from>
    <xdr:to>
      <xdr:col>45</xdr:col>
      <xdr:colOff>177800</xdr:colOff>
      <xdr:row>84</xdr:row>
      <xdr:rowOff>27812</xdr:rowOff>
    </xdr:to>
    <xdr:cxnSp macro="">
      <xdr:nvCxnSpPr>
        <xdr:cNvPr id="335" name="直線コネクタ 334"/>
        <xdr:cNvCxnSpPr/>
      </xdr:nvCxnSpPr>
      <xdr:spPr>
        <a:xfrm>
          <a:off x="7861300" y="14428470"/>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20845</xdr:rowOff>
    </xdr:from>
    <xdr:ext cx="469744" cy="259045"/>
    <xdr:sp macro="" textlink="">
      <xdr:nvSpPr>
        <xdr:cNvPr id="336" name="n_1aveValue【公営住宅】&#10;一人当たり面積"/>
        <xdr:cNvSpPr txBox="1"/>
      </xdr:nvSpPr>
      <xdr:spPr>
        <a:xfrm>
          <a:off x="9391727" y="1390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90567</xdr:rowOff>
    </xdr:from>
    <xdr:ext cx="469744" cy="259045"/>
    <xdr:sp macro="" textlink="">
      <xdr:nvSpPr>
        <xdr:cNvPr id="337" name="n_2aveValue【公営住宅】&#10;一人当たり面積"/>
        <xdr:cNvSpPr txBox="1"/>
      </xdr:nvSpPr>
      <xdr:spPr>
        <a:xfrm>
          <a:off x="8515427" y="1414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85171</xdr:rowOff>
    </xdr:from>
    <xdr:ext cx="469744" cy="259045"/>
    <xdr:sp macro="" textlink="">
      <xdr:nvSpPr>
        <xdr:cNvPr id="338" name="n_3aveValue【公営住宅】&#10;一人当たり面積"/>
        <xdr:cNvSpPr txBox="1"/>
      </xdr:nvSpPr>
      <xdr:spPr>
        <a:xfrm>
          <a:off x="7626427" y="14486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67454</xdr:rowOff>
    </xdr:from>
    <xdr:ext cx="469744" cy="259045"/>
    <xdr:sp macro="" textlink="">
      <xdr:nvSpPr>
        <xdr:cNvPr id="339" name="n_1mainValue【公営住宅】&#10;一人当たり面積"/>
        <xdr:cNvSpPr txBox="1"/>
      </xdr:nvSpPr>
      <xdr:spPr>
        <a:xfrm>
          <a:off x="9391727" y="1446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69739</xdr:rowOff>
    </xdr:from>
    <xdr:ext cx="469744" cy="259045"/>
    <xdr:sp macro="" textlink="">
      <xdr:nvSpPr>
        <xdr:cNvPr id="340" name="n_2mainValue【公営住宅】&#10;一人当たり面積"/>
        <xdr:cNvSpPr txBox="1"/>
      </xdr:nvSpPr>
      <xdr:spPr>
        <a:xfrm>
          <a:off x="8515427" y="14471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93997</xdr:rowOff>
    </xdr:from>
    <xdr:ext cx="469744" cy="259045"/>
    <xdr:sp macro="" textlink="">
      <xdr:nvSpPr>
        <xdr:cNvPr id="341" name="n_3mainValue【公営住宅】&#10;一人当たり面積"/>
        <xdr:cNvSpPr txBox="1"/>
      </xdr:nvSpPr>
      <xdr:spPr>
        <a:xfrm>
          <a:off x="7626427" y="1415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2" name="正方形/長方形 34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3" name="正方形/長方形 34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4" name="正方形/長方形 34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5" name="正方形/長方形 34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6" name="正方形/長方形 34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7" name="正方形/長方形 34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8" name="正方形/長方形 34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49" name="正方形/長方形 34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0" name="テキスト ボックス 34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1" name="直線コネクタ 35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52" name="テキスト ボックス 351"/>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53" name="直線コネクタ 352"/>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54" name="テキスト ボックス 353"/>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55" name="直線コネクタ 354"/>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56" name="テキスト ボックス 355"/>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57" name="直線コネクタ 356"/>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58" name="テキスト ボックス 357"/>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59" name="直線コネクタ 358"/>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60" name="テキスト ボックス 359"/>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1" name="直線コネクタ 360"/>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62" name="テキスト ボックス 361"/>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63"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64770</xdr:rowOff>
    </xdr:from>
    <xdr:to>
      <xdr:col>24</xdr:col>
      <xdr:colOff>62865</xdr:colOff>
      <xdr:row>108</xdr:row>
      <xdr:rowOff>128778</xdr:rowOff>
    </xdr:to>
    <xdr:cxnSp macro="">
      <xdr:nvCxnSpPr>
        <xdr:cNvPr id="364" name="直線コネクタ 363"/>
        <xdr:cNvCxnSpPr/>
      </xdr:nvCxnSpPr>
      <xdr:spPr>
        <a:xfrm flipV="1">
          <a:off x="4634865" y="17209770"/>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132605</xdr:rowOff>
    </xdr:from>
    <xdr:ext cx="405111" cy="259045"/>
    <xdr:sp macro="" textlink="">
      <xdr:nvSpPr>
        <xdr:cNvPr id="365" name="【港湾・漁港】&#10;有形固定資産減価償却率最小値テキスト"/>
        <xdr:cNvSpPr txBox="1"/>
      </xdr:nvSpPr>
      <xdr:spPr>
        <a:xfrm>
          <a:off x="4673600" y="18649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128778</xdr:rowOff>
    </xdr:from>
    <xdr:to>
      <xdr:col>24</xdr:col>
      <xdr:colOff>152400</xdr:colOff>
      <xdr:row>108</xdr:row>
      <xdr:rowOff>128778</xdr:rowOff>
    </xdr:to>
    <xdr:cxnSp macro="">
      <xdr:nvCxnSpPr>
        <xdr:cNvPr id="366" name="直線コネクタ 365"/>
        <xdr:cNvCxnSpPr/>
      </xdr:nvCxnSpPr>
      <xdr:spPr>
        <a:xfrm>
          <a:off x="4546600" y="18645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11447</xdr:rowOff>
    </xdr:from>
    <xdr:ext cx="405111" cy="259045"/>
    <xdr:sp macro="" textlink="">
      <xdr:nvSpPr>
        <xdr:cNvPr id="367" name="【港湾・漁港】&#10;有形固定資産減価償却率最大値テキスト"/>
        <xdr:cNvSpPr txBox="1"/>
      </xdr:nvSpPr>
      <xdr:spPr>
        <a:xfrm>
          <a:off x="4673600" y="1698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64770</xdr:rowOff>
    </xdr:from>
    <xdr:to>
      <xdr:col>24</xdr:col>
      <xdr:colOff>152400</xdr:colOff>
      <xdr:row>100</xdr:row>
      <xdr:rowOff>64770</xdr:rowOff>
    </xdr:to>
    <xdr:cxnSp macro="">
      <xdr:nvCxnSpPr>
        <xdr:cNvPr id="368" name="直線コネクタ 367"/>
        <xdr:cNvCxnSpPr/>
      </xdr:nvCxnSpPr>
      <xdr:spPr>
        <a:xfrm>
          <a:off x="4546600" y="1720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101</xdr:row>
      <xdr:rowOff>48277</xdr:rowOff>
    </xdr:from>
    <xdr:ext cx="405111" cy="259045"/>
    <xdr:sp macro="" textlink="">
      <xdr:nvSpPr>
        <xdr:cNvPr id="369" name="【港湾・漁港】&#10;有形固定資産減価償却率平均値テキスト"/>
        <xdr:cNvSpPr txBox="1"/>
      </xdr:nvSpPr>
      <xdr:spPr>
        <a:xfrm>
          <a:off x="4673600" y="17364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25400</xdr:rowOff>
    </xdr:from>
    <xdr:to>
      <xdr:col>24</xdr:col>
      <xdr:colOff>114300</xdr:colOff>
      <xdr:row>102</xdr:row>
      <xdr:rowOff>127000</xdr:rowOff>
    </xdr:to>
    <xdr:sp macro="" textlink="">
      <xdr:nvSpPr>
        <xdr:cNvPr id="370" name="フローチャート: 判断 369"/>
        <xdr:cNvSpPr/>
      </xdr:nvSpPr>
      <xdr:spPr>
        <a:xfrm>
          <a:off x="458470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102</xdr:row>
      <xdr:rowOff>93980</xdr:rowOff>
    </xdr:from>
    <xdr:to>
      <xdr:col>20</xdr:col>
      <xdr:colOff>38100</xdr:colOff>
      <xdr:row>103</xdr:row>
      <xdr:rowOff>24130</xdr:rowOff>
    </xdr:to>
    <xdr:sp macro="" textlink="">
      <xdr:nvSpPr>
        <xdr:cNvPr id="371" name="フローチャート: 判断 370"/>
        <xdr:cNvSpPr/>
      </xdr:nvSpPr>
      <xdr:spPr>
        <a:xfrm>
          <a:off x="3746500" y="1758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102</xdr:row>
      <xdr:rowOff>151130</xdr:rowOff>
    </xdr:from>
    <xdr:to>
      <xdr:col>15</xdr:col>
      <xdr:colOff>101600</xdr:colOff>
      <xdr:row>103</xdr:row>
      <xdr:rowOff>81280</xdr:rowOff>
    </xdr:to>
    <xdr:sp macro="" textlink="">
      <xdr:nvSpPr>
        <xdr:cNvPr id="372" name="フローチャート: 判断 371"/>
        <xdr:cNvSpPr/>
      </xdr:nvSpPr>
      <xdr:spPr>
        <a:xfrm>
          <a:off x="2857500" y="1763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73" name="テキスト ボックス 37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74" name="テキスト ボックス 37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75" name="テキスト ボックス 37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76" name="テキスト ボックス 37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77" name="テキスト ボックス 37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73406</xdr:rowOff>
    </xdr:from>
    <xdr:to>
      <xdr:col>24</xdr:col>
      <xdr:colOff>114300</xdr:colOff>
      <xdr:row>104</xdr:row>
      <xdr:rowOff>3556</xdr:rowOff>
    </xdr:to>
    <xdr:sp macro="" textlink="">
      <xdr:nvSpPr>
        <xdr:cNvPr id="378" name="楕円 377"/>
        <xdr:cNvSpPr/>
      </xdr:nvSpPr>
      <xdr:spPr>
        <a:xfrm>
          <a:off x="4584700" y="1773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51833</xdr:rowOff>
    </xdr:from>
    <xdr:ext cx="405111" cy="259045"/>
    <xdr:sp macro="" textlink="">
      <xdr:nvSpPr>
        <xdr:cNvPr id="379" name="【港湾・漁港】&#10;有形固定資産減価償却率該当値テキスト"/>
        <xdr:cNvSpPr txBox="1"/>
      </xdr:nvSpPr>
      <xdr:spPr>
        <a:xfrm>
          <a:off x="4673600" y="17711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112268</xdr:rowOff>
    </xdr:from>
    <xdr:to>
      <xdr:col>20</xdr:col>
      <xdr:colOff>38100</xdr:colOff>
      <xdr:row>104</xdr:row>
      <xdr:rowOff>42418</xdr:rowOff>
    </xdr:to>
    <xdr:sp macro="" textlink="">
      <xdr:nvSpPr>
        <xdr:cNvPr id="380" name="楕円 379"/>
        <xdr:cNvSpPr/>
      </xdr:nvSpPr>
      <xdr:spPr>
        <a:xfrm>
          <a:off x="3746500" y="1777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124206</xdr:rowOff>
    </xdr:from>
    <xdr:to>
      <xdr:col>24</xdr:col>
      <xdr:colOff>63500</xdr:colOff>
      <xdr:row>103</xdr:row>
      <xdr:rowOff>163068</xdr:rowOff>
    </xdr:to>
    <xdr:cxnSp macro="">
      <xdr:nvCxnSpPr>
        <xdr:cNvPr id="381" name="直線コネクタ 380"/>
        <xdr:cNvCxnSpPr/>
      </xdr:nvCxnSpPr>
      <xdr:spPr>
        <a:xfrm flipV="1">
          <a:off x="3797300" y="17783556"/>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153415</xdr:rowOff>
    </xdr:from>
    <xdr:to>
      <xdr:col>15</xdr:col>
      <xdr:colOff>101600</xdr:colOff>
      <xdr:row>104</xdr:row>
      <xdr:rowOff>83565</xdr:rowOff>
    </xdr:to>
    <xdr:sp macro="" textlink="">
      <xdr:nvSpPr>
        <xdr:cNvPr id="382" name="楕円 381"/>
        <xdr:cNvSpPr/>
      </xdr:nvSpPr>
      <xdr:spPr>
        <a:xfrm>
          <a:off x="2857500" y="1781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163068</xdr:rowOff>
    </xdr:from>
    <xdr:to>
      <xdr:col>19</xdr:col>
      <xdr:colOff>177800</xdr:colOff>
      <xdr:row>104</xdr:row>
      <xdr:rowOff>32765</xdr:rowOff>
    </xdr:to>
    <xdr:cxnSp macro="">
      <xdr:nvCxnSpPr>
        <xdr:cNvPr id="383" name="直線コネクタ 382"/>
        <xdr:cNvCxnSpPr/>
      </xdr:nvCxnSpPr>
      <xdr:spPr>
        <a:xfrm flipV="1">
          <a:off x="2908300" y="17822418"/>
          <a:ext cx="8890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25400</xdr:rowOff>
    </xdr:from>
    <xdr:to>
      <xdr:col>10</xdr:col>
      <xdr:colOff>165100</xdr:colOff>
      <xdr:row>104</xdr:row>
      <xdr:rowOff>127000</xdr:rowOff>
    </xdr:to>
    <xdr:sp macro="" textlink="">
      <xdr:nvSpPr>
        <xdr:cNvPr id="384" name="楕円 383"/>
        <xdr:cNvSpPr/>
      </xdr:nvSpPr>
      <xdr:spPr>
        <a:xfrm>
          <a:off x="1968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32765</xdr:rowOff>
    </xdr:from>
    <xdr:to>
      <xdr:col>15</xdr:col>
      <xdr:colOff>50800</xdr:colOff>
      <xdr:row>104</xdr:row>
      <xdr:rowOff>76200</xdr:rowOff>
    </xdr:to>
    <xdr:cxnSp macro="">
      <xdr:nvCxnSpPr>
        <xdr:cNvPr id="385" name="直線コネクタ 384"/>
        <xdr:cNvCxnSpPr/>
      </xdr:nvCxnSpPr>
      <xdr:spPr>
        <a:xfrm flipV="1">
          <a:off x="2019300" y="17863565"/>
          <a:ext cx="88900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40657</xdr:rowOff>
    </xdr:from>
    <xdr:ext cx="405111" cy="259045"/>
    <xdr:sp macro="" textlink="">
      <xdr:nvSpPr>
        <xdr:cNvPr id="386" name="n_1aveValue【港湾・漁港】&#10;有形固定資産減価償却率"/>
        <xdr:cNvSpPr txBox="1"/>
      </xdr:nvSpPr>
      <xdr:spPr>
        <a:xfrm>
          <a:off x="3582044" y="1735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97807</xdr:rowOff>
    </xdr:from>
    <xdr:ext cx="405111" cy="259045"/>
    <xdr:sp macro="" textlink="">
      <xdr:nvSpPr>
        <xdr:cNvPr id="387" name="n_2aveValue【港湾・漁港】&#10;有形固定資産減価償却率"/>
        <xdr:cNvSpPr txBox="1"/>
      </xdr:nvSpPr>
      <xdr:spPr>
        <a:xfrm>
          <a:off x="2705744" y="1741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33545</xdr:rowOff>
    </xdr:from>
    <xdr:ext cx="405111" cy="259045"/>
    <xdr:sp macro="" textlink="">
      <xdr:nvSpPr>
        <xdr:cNvPr id="388" name="n_1mainValue【港湾・漁港】&#10;有形固定資産減価償却率"/>
        <xdr:cNvSpPr txBox="1"/>
      </xdr:nvSpPr>
      <xdr:spPr>
        <a:xfrm>
          <a:off x="3582044" y="17864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74692</xdr:rowOff>
    </xdr:from>
    <xdr:ext cx="405111" cy="259045"/>
    <xdr:sp macro="" textlink="">
      <xdr:nvSpPr>
        <xdr:cNvPr id="389" name="n_2mainValue【港湾・漁港】&#10;有形固定資産減価償却率"/>
        <xdr:cNvSpPr txBox="1"/>
      </xdr:nvSpPr>
      <xdr:spPr>
        <a:xfrm>
          <a:off x="2705744" y="1790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143527</xdr:rowOff>
    </xdr:from>
    <xdr:ext cx="405111" cy="259045"/>
    <xdr:sp macro="" textlink="">
      <xdr:nvSpPr>
        <xdr:cNvPr id="390" name="n_3mainValue【港湾・漁港】&#10;有形固定資産減価償却率"/>
        <xdr:cNvSpPr txBox="1"/>
      </xdr:nvSpPr>
      <xdr:spPr>
        <a:xfrm>
          <a:off x="1816744" y="176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2" name="正方形/長方形 39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3" name="正方形/長方形 39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4" name="正方形/長方形 39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5" name="正方形/長方形 39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6" name="正方形/長方形 39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7" name="正方形/長方形 39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8" name="正方形/長方形 39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99" name="テキスト ボックス 39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00" name="直線コネクタ 39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01" name="直線コネクタ 400"/>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02" name="テキスト ボックス 401"/>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03" name="直線コネクタ 402"/>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105</xdr:row>
      <xdr:rowOff>143527</xdr:rowOff>
    </xdr:from>
    <xdr:ext cx="531299" cy="259045"/>
    <xdr:sp macro="" textlink="">
      <xdr:nvSpPr>
        <xdr:cNvPr id="404" name="テキスト ボックス 403"/>
        <xdr:cNvSpPr txBox="1"/>
      </xdr:nvSpPr>
      <xdr:spPr>
        <a:xfrm>
          <a:off x="6072701" y="181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05" name="直線コネクタ 404"/>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103</xdr:row>
      <xdr:rowOff>105427</xdr:rowOff>
    </xdr:from>
    <xdr:ext cx="531299" cy="259045"/>
    <xdr:sp macro="" textlink="">
      <xdr:nvSpPr>
        <xdr:cNvPr id="406" name="テキスト ボックス 405"/>
        <xdr:cNvSpPr txBox="1"/>
      </xdr:nvSpPr>
      <xdr:spPr>
        <a:xfrm>
          <a:off x="6072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07" name="直線コネクタ 406"/>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101</xdr:row>
      <xdr:rowOff>67327</xdr:rowOff>
    </xdr:from>
    <xdr:ext cx="531299" cy="259045"/>
    <xdr:sp macro="" textlink="">
      <xdr:nvSpPr>
        <xdr:cNvPr id="408" name="テキスト ボックス 407"/>
        <xdr:cNvSpPr txBox="1"/>
      </xdr:nvSpPr>
      <xdr:spPr>
        <a:xfrm>
          <a:off x="6072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09" name="直線コネクタ 408"/>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99</xdr:row>
      <xdr:rowOff>29227</xdr:rowOff>
    </xdr:from>
    <xdr:ext cx="531299" cy="259045"/>
    <xdr:sp macro="" textlink="">
      <xdr:nvSpPr>
        <xdr:cNvPr id="410" name="テキスト ボックス 409"/>
        <xdr:cNvSpPr txBox="1"/>
      </xdr:nvSpPr>
      <xdr:spPr>
        <a:xfrm>
          <a:off x="6072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1" name="直線コネクタ 41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12" name="テキスト ボックス 411"/>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13"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160877</xdr:rowOff>
    </xdr:from>
    <xdr:to>
      <xdr:col>54</xdr:col>
      <xdr:colOff>189865</xdr:colOff>
      <xdr:row>108</xdr:row>
      <xdr:rowOff>96831</xdr:rowOff>
    </xdr:to>
    <xdr:cxnSp macro="">
      <xdr:nvCxnSpPr>
        <xdr:cNvPr id="414" name="直線コネクタ 413"/>
        <xdr:cNvCxnSpPr/>
      </xdr:nvCxnSpPr>
      <xdr:spPr>
        <a:xfrm flipV="1">
          <a:off x="10476865" y="17134427"/>
          <a:ext cx="0" cy="1479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100658</xdr:rowOff>
    </xdr:from>
    <xdr:ext cx="469744" cy="259045"/>
    <xdr:sp macro="" textlink="">
      <xdr:nvSpPr>
        <xdr:cNvPr id="415" name="【港湾・漁港】&#10;一人当たり有形固定資産（償却資産）額最小値テキスト"/>
        <xdr:cNvSpPr txBox="1"/>
      </xdr:nvSpPr>
      <xdr:spPr>
        <a:xfrm>
          <a:off x="10515600" y="18617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96831</xdr:rowOff>
    </xdr:from>
    <xdr:to>
      <xdr:col>55</xdr:col>
      <xdr:colOff>88900</xdr:colOff>
      <xdr:row>108</xdr:row>
      <xdr:rowOff>96831</xdr:rowOff>
    </xdr:to>
    <xdr:cxnSp macro="">
      <xdr:nvCxnSpPr>
        <xdr:cNvPr id="416" name="直線コネクタ 415"/>
        <xdr:cNvCxnSpPr/>
      </xdr:nvCxnSpPr>
      <xdr:spPr>
        <a:xfrm>
          <a:off x="10388600" y="1861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107554</xdr:rowOff>
    </xdr:from>
    <xdr:ext cx="534377" cy="259045"/>
    <xdr:sp macro="" textlink="">
      <xdr:nvSpPr>
        <xdr:cNvPr id="417" name="【港湾・漁港】&#10;一人当たり有形固定資産（償却資産）額最大値テキスト"/>
        <xdr:cNvSpPr txBox="1"/>
      </xdr:nvSpPr>
      <xdr:spPr>
        <a:xfrm>
          <a:off x="10515600" y="16909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160877</xdr:rowOff>
    </xdr:from>
    <xdr:to>
      <xdr:col>55</xdr:col>
      <xdr:colOff>88900</xdr:colOff>
      <xdr:row>99</xdr:row>
      <xdr:rowOff>160877</xdr:rowOff>
    </xdr:to>
    <xdr:cxnSp macro="">
      <xdr:nvCxnSpPr>
        <xdr:cNvPr id="418" name="直線コネクタ 417"/>
        <xdr:cNvCxnSpPr/>
      </xdr:nvCxnSpPr>
      <xdr:spPr>
        <a:xfrm>
          <a:off x="10388600" y="17134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18629</xdr:rowOff>
    </xdr:from>
    <xdr:ext cx="534377" cy="259045"/>
    <xdr:sp macro="" textlink="">
      <xdr:nvSpPr>
        <xdr:cNvPr id="419" name="【港湾・漁港】&#10;一人当たり有形固定資産（償却資産）額平均値テキスト"/>
        <xdr:cNvSpPr txBox="1"/>
      </xdr:nvSpPr>
      <xdr:spPr>
        <a:xfrm>
          <a:off x="10515600" y="176779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40202</xdr:rowOff>
    </xdr:from>
    <xdr:to>
      <xdr:col>55</xdr:col>
      <xdr:colOff>50800</xdr:colOff>
      <xdr:row>103</xdr:row>
      <xdr:rowOff>141802</xdr:rowOff>
    </xdr:to>
    <xdr:sp macro="" textlink="">
      <xdr:nvSpPr>
        <xdr:cNvPr id="420" name="フローチャート: 判断 419"/>
        <xdr:cNvSpPr/>
      </xdr:nvSpPr>
      <xdr:spPr>
        <a:xfrm>
          <a:off x="10426700" y="1769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103</xdr:row>
      <xdr:rowOff>148520</xdr:rowOff>
    </xdr:from>
    <xdr:to>
      <xdr:col>50</xdr:col>
      <xdr:colOff>165100</xdr:colOff>
      <xdr:row>104</xdr:row>
      <xdr:rowOff>78670</xdr:rowOff>
    </xdr:to>
    <xdr:sp macro="" textlink="">
      <xdr:nvSpPr>
        <xdr:cNvPr id="421" name="フローチャート: 判断 420"/>
        <xdr:cNvSpPr/>
      </xdr:nvSpPr>
      <xdr:spPr>
        <a:xfrm>
          <a:off x="9588500" y="17807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102</xdr:row>
      <xdr:rowOff>149320</xdr:rowOff>
    </xdr:from>
    <xdr:to>
      <xdr:col>46</xdr:col>
      <xdr:colOff>38100</xdr:colOff>
      <xdr:row>103</xdr:row>
      <xdr:rowOff>79470</xdr:rowOff>
    </xdr:to>
    <xdr:sp macro="" textlink="">
      <xdr:nvSpPr>
        <xdr:cNvPr id="422" name="フローチャート: 判断 421"/>
        <xdr:cNvSpPr/>
      </xdr:nvSpPr>
      <xdr:spPr>
        <a:xfrm>
          <a:off x="8699500" y="1763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23" name="テキスト ボックス 42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24" name="テキスト ボックス 42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25" name="テキスト ボックス 42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26" name="テキスト ボックス 42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27" name="テキスト ボックス 42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100</xdr:row>
      <xdr:rowOff>106953</xdr:rowOff>
    </xdr:from>
    <xdr:to>
      <xdr:col>55</xdr:col>
      <xdr:colOff>50800</xdr:colOff>
      <xdr:row>101</xdr:row>
      <xdr:rowOff>37103</xdr:rowOff>
    </xdr:to>
    <xdr:sp macro="" textlink="">
      <xdr:nvSpPr>
        <xdr:cNvPr id="428" name="楕円 427"/>
        <xdr:cNvSpPr/>
      </xdr:nvSpPr>
      <xdr:spPr>
        <a:xfrm>
          <a:off x="10426700" y="17251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99</xdr:row>
      <xdr:rowOff>129830</xdr:rowOff>
    </xdr:from>
    <xdr:ext cx="534377" cy="259045"/>
    <xdr:sp macro="" textlink="">
      <xdr:nvSpPr>
        <xdr:cNvPr id="429" name="【港湾・漁港】&#10;一人当たり有形固定資産（償却資産）額該当値テキスト"/>
        <xdr:cNvSpPr txBox="1"/>
      </xdr:nvSpPr>
      <xdr:spPr>
        <a:xfrm>
          <a:off x="10515600" y="17103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100</xdr:row>
      <xdr:rowOff>122537</xdr:rowOff>
    </xdr:from>
    <xdr:to>
      <xdr:col>50</xdr:col>
      <xdr:colOff>165100</xdr:colOff>
      <xdr:row>101</xdr:row>
      <xdr:rowOff>52687</xdr:rowOff>
    </xdr:to>
    <xdr:sp macro="" textlink="">
      <xdr:nvSpPr>
        <xdr:cNvPr id="430" name="楕円 429"/>
        <xdr:cNvSpPr/>
      </xdr:nvSpPr>
      <xdr:spPr>
        <a:xfrm>
          <a:off x="9588500" y="1726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100</xdr:row>
      <xdr:rowOff>157753</xdr:rowOff>
    </xdr:from>
    <xdr:to>
      <xdr:col>55</xdr:col>
      <xdr:colOff>0</xdr:colOff>
      <xdr:row>101</xdr:row>
      <xdr:rowOff>1887</xdr:rowOff>
    </xdr:to>
    <xdr:cxnSp macro="">
      <xdr:nvCxnSpPr>
        <xdr:cNvPr id="431" name="直線コネクタ 430"/>
        <xdr:cNvCxnSpPr/>
      </xdr:nvCxnSpPr>
      <xdr:spPr>
        <a:xfrm flipV="1">
          <a:off x="9639300" y="17302753"/>
          <a:ext cx="838200" cy="15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100</xdr:row>
      <xdr:rowOff>133108</xdr:rowOff>
    </xdr:from>
    <xdr:to>
      <xdr:col>46</xdr:col>
      <xdr:colOff>38100</xdr:colOff>
      <xdr:row>101</xdr:row>
      <xdr:rowOff>63258</xdr:rowOff>
    </xdr:to>
    <xdr:sp macro="" textlink="">
      <xdr:nvSpPr>
        <xdr:cNvPr id="432" name="楕円 431"/>
        <xdr:cNvSpPr/>
      </xdr:nvSpPr>
      <xdr:spPr>
        <a:xfrm>
          <a:off x="8699500" y="1727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1887</xdr:rowOff>
    </xdr:from>
    <xdr:to>
      <xdr:col>50</xdr:col>
      <xdr:colOff>114300</xdr:colOff>
      <xdr:row>101</xdr:row>
      <xdr:rowOff>12458</xdr:rowOff>
    </xdr:to>
    <xdr:cxnSp macro="">
      <xdr:nvCxnSpPr>
        <xdr:cNvPr id="433" name="直線コネクタ 432"/>
        <xdr:cNvCxnSpPr/>
      </xdr:nvCxnSpPr>
      <xdr:spPr>
        <a:xfrm flipV="1">
          <a:off x="8750300" y="17318337"/>
          <a:ext cx="889000" cy="10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100</xdr:row>
      <xdr:rowOff>138519</xdr:rowOff>
    </xdr:from>
    <xdr:to>
      <xdr:col>41</xdr:col>
      <xdr:colOff>101600</xdr:colOff>
      <xdr:row>101</xdr:row>
      <xdr:rowOff>68669</xdr:rowOff>
    </xdr:to>
    <xdr:sp macro="" textlink="">
      <xdr:nvSpPr>
        <xdr:cNvPr id="434" name="楕円 433"/>
        <xdr:cNvSpPr/>
      </xdr:nvSpPr>
      <xdr:spPr>
        <a:xfrm>
          <a:off x="7810500" y="17283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12458</xdr:rowOff>
    </xdr:from>
    <xdr:to>
      <xdr:col>45</xdr:col>
      <xdr:colOff>177800</xdr:colOff>
      <xdr:row>101</xdr:row>
      <xdr:rowOff>17869</xdr:rowOff>
    </xdr:to>
    <xdr:cxnSp macro="">
      <xdr:nvCxnSpPr>
        <xdr:cNvPr id="435" name="直線コネクタ 434"/>
        <xdr:cNvCxnSpPr/>
      </xdr:nvCxnSpPr>
      <xdr:spPr>
        <a:xfrm flipV="1">
          <a:off x="7861300" y="17328908"/>
          <a:ext cx="889000" cy="5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104</xdr:row>
      <xdr:rowOff>69797</xdr:rowOff>
    </xdr:from>
    <xdr:ext cx="534377" cy="259045"/>
    <xdr:sp macro="" textlink="">
      <xdr:nvSpPr>
        <xdr:cNvPr id="436" name="n_1aveValue【港湾・漁港】&#10;一人当たり有形固定資産（償却資産）額"/>
        <xdr:cNvSpPr txBox="1"/>
      </xdr:nvSpPr>
      <xdr:spPr>
        <a:xfrm>
          <a:off x="9359411" y="1790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103</xdr:row>
      <xdr:rowOff>70597</xdr:rowOff>
    </xdr:from>
    <xdr:ext cx="534377" cy="259045"/>
    <xdr:sp macro="" textlink="">
      <xdr:nvSpPr>
        <xdr:cNvPr id="437" name="n_2aveValue【港湾・漁港】&#10;一人当たり有形固定資産（償却資産）額"/>
        <xdr:cNvSpPr txBox="1"/>
      </xdr:nvSpPr>
      <xdr:spPr>
        <a:xfrm>
          <a:off x="8483111" y="17729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99</xdr:row>
      <xdr:rowOff>69214</xdr:rowOff>
    </xdr:from>
    <xdr:ext cx="534377" cy="259045"/>
    <xdr:sp macro="" textlink="">
      <xdr:nvSpPr>
        <xdr:cNvPr id="438" name="n_1mainValue【港湾・漁港】&#10;一人当たり有形固定資産（償却資産）額"/>
        <xdr:cNvSpPr txBox="1"/>
      </xdr:nvSpPr>
      <xdr:spPr>
        <a:xfrm>
          <a:off x="9359411" y="17042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99</xdr:row>
      <xdr:rowOff>79785</xdr:rowOff>
    </xdr:from>
    <xdr:ext cx="534377" cy="259045"/>
    <xdr:sp macro="" textlink="">
      <xdr:nvSpPr>
        <xdr:cNvPr id="439" name="n_2mainValue【港湾・漁港】&#10;一人当たり有形固定資産（償却資産）額"/>
        <xdr:cNvSpPr txBox="1"/>
      </xdr:nvSpPr>
      <xdr:spPr>
        <a:xfrm>
          <a:off x="8483111" y="17053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99</xdr:row>
      <xdr:rowOff>85196</xdr:rowOff>
    </xdr:from>
    <xdr:ext cx="534377" cy="259045"/>
    <xdr:sp macro="" textlink="">
      <xdr:nvSpPr>
        <xdr:cNvPr id="440" name="n_3mainValue【港湾・漁港】&#10;一人当たり有形固定資産（償却資産）額"/>
        <xdr:cNvSpPr txBox="1"/>
      </xdr:nvSpPr>
      <xdr:spPr>
        <a:xfrm>
          <a:off x="7594111" y="17058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41" name="正方形/長方形 44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42" name="正方形/長方形 44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43" name="正方形/長方形 44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44" name="正方形/長方形 44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45" name="正方形/長方形 44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46" name="正方形/長方形 44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47" name="正方形/長方形 44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48" name="正方形/長方形 44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49" name="テキスト ボックス 44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50" name="直線コネクタ 44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51" name="テキスト ボックス 450"/>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52" name="直線コネクタ 45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453" name="テキスト ボックス 45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54" name="直線コネクタ 45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55" name="テキスト ボックス 45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56" name="直線コネクタ 45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57" name="テキスト ボックス 45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58" name="直線コネクタ 45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59" name="テキスト ボックス 45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60" name="直線コネクタ 45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461" name="テキスト ボックス 460"/>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62" name="直線コネクタ 46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63" name="テキスト ボックス 46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6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104775</xdr:rowOff>
    </xdr:from>
    <xdr:to>
      <xdr:col>85</xdr:col>
      <xdr:colOff>126364</xdr:colOff>
      <xdr:row>42</xdr:row>
      <xdr:rowOff>20955</xdr:rowOff>
    </xdr:to>
    <xdr:cxnSp macro="">
      <xdr:nvCxnSpPr>
        <xdr:cNvPr id="465" name="直線コネクタ 464"/>
        <xdr:cNvCxnSpPr/>
      </xdr:nvCxnSpPr>
      <xdr:spPr>
        <a:xfrm flipV="1">
          <a:off x="16318864" y="5934075"/>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24782</xdr:rowOff>
    </xdr:from>
    <xdr:ext cx="405111" cy="259045"/>
    <xdr:sp macro="" textlink="">
      <xdr:nvSpPr>
        <xdr:cNvPr id="466" name="【認定こども園・幼稚園・保育所】&#10;有形固定資産減価償却率最小値テキスト"/>
        <xdr:cNvSpPr txBox="1"/>
      </xdr:nvSpPr>
      <xdr:spPr>
        <a:xfrm>
          <a:off x="16357600"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20955</xdr:rowOff>
    </xdr:from>
    <xdr:to>
      <xdr:col>86</xdr:col>
      <xdr:colOff>25400</xdr:colOff>
      <xdr:row>42</xdr:row>
      <xdr:rowOff>20955</xdr:rowOff>
    </xdr:to>
    <xdr:cxnSp macro="">
      <xdr:nvCxnSpPr>
        <xdr:cNvPr id="467" name="直線コネクタ 466"/>
        <xdr:cNvCxnSpPr/>
      </xdr:nvCxnSpPr>
      <xdr:spPr>
        <a:xfrm>
          <a:off x="16230600" y="722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51452</xdr:rowOff>
    </xdr:from>
    <xdr:ext cx="405111" cy="259045"/>
    <xdr:sp macro="" textlink="">
      <xdr:nvSpPr>
        <xdr:cNvPr id="468" name="【認定こども園・幼稚園・保育所】&#10;有形固定資産減価償却率最大値テキスト"/>
        <xdr:cNvSpPr txBox="1"/>
      </xdr:nvSpPr>
      <xdr:spPr>
        <a:xfrm>
          <a:off x="16357600" y="570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104775</xdr:rowOff>
    </xdr:from>
    <xdr:to>
      <xdr:col>86</xdr:col>
      <xdr:colOff>25400</xdr:colOff>
      <xdr:row>34</xdr:row>
      <xdr:rowOff>104775</xdr:rowOff>
    </xdr:to>
    <xdr:cxnSp macro="">
      <xdr:nvCxnSpPr>
        <xdr:cNvPr id="469" name="直線コネクタ 468"/>
        <xdr:cNvCxnSpPr/>
      </xdr:nvCxnSpPr>
      <xdr:spPr>
        <a:xfrm>
          <a:off x="16230600" y="593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129557</xdr:rowOff>
    </xdr:from>
    <xdr:ext cx="405111" cy="259045"/>
    <xdr:sp macro="" textlink="">
      <xdr:nvSpPr>
        <xdr:cNvPr id="470" name="【認定こども園・幼稚園・保育所】&#10;有形固定資産減価償却率平均値テキスト"/>
        <xdr:cNvSpPr txBox="1"/>
      </xdr:nvSpPr>
      <xdr:spPr>
        <a:xfrm>
          <a:off x="16357600" y="647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151130</xdr:rowOff>
    </xdr:from>
    <xdr:to>
      <xdr:col>85</xdr:col>
      <xdr:colOff>177800</xdr:colOff>
      <xdr:row>38</xdr:row>
      <xdr:rowOff>81280</xdr:rowOff>
    </xdr:to>
    <xdr:sp macro="" textlink="">
      <xdr:nvSpPr>
        <xdr:cNvPr id="471" name="フローチャート: 判断 470"/>
        <xdr:cNvSpPr/>
      </xdr:nvSpPr>
      <xdr:spPr>
        <a:xfrm>
          <a:off x="16268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4445</xdr:rowOff>
    </xdr:from>
    <xdr:to>
      <xdr:col>81</xdr:col>
      <xdr:colOff>101600</xdr:colOff>
      <xdr:row>38</xdr:row>
      <xdr:rowOff>106045</xdr:rowOff>
    </xdr:to>
    <xdr:sp macro="" textlink="">
      <xdr:nvSpPr>
        <xdr:cNvPr id="472" name="フローチャート: 判断 471"/>
        <xdr:cNvSpPr/>
      </xdr:nvSpPr>
      <xdr:spPr>
        <a:xfrm>
          <a:off x="15430500" y="65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158750</xdr:rowOff>
    </xdr:from>
    <xdr:to>
      <xdr:col>76</xdr:col>
      <xdr:colOff>165100</xdr:colOff>
      <xdr:row>38</xdr:row>
      <xdr:rowOff>88900</xdr:rowOff>
    </xdr:to>
    <xdr:sp macro="" textlink="">
      <xdr:nvSpPr>
        <xdr:cNvPr id="473" name="フローチャート: 判断 472"/>
        <xdr:cNvSpPr/>
      </xdr:nvSpPr>
      <xdr:spPr>
        <a:xfrm>
          <a:off x="145415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53975</xdr:rowOff>
    </xdr:from>
    <xdr:to>
      <xdr:col>72</xdr:col>
      <xdr:colOff>38100</xdr:colOff>
      <xdr:row>38</xdr:row>
      <xdr:rowOff>155575</xdr:rowOff>
    </xdr:to>
    <xdr:sp macro="" textlink="">
      <xdr:nvSpPr>
        <xdr:cNvPr id="474" name="フローチャート: 判断 473"/>
        <xdr:cNvSpPr/>
      </xdr:nvSpPr>
      <xdr:spPr>
        <a:xfrm>
          <a:off x="13652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75" name="テキスト ボックス 47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76" name="テキスト ボックス 47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77" name="テキスト ボックス 47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78" name="テキスト ボックス 47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79" name="テキスト ボックス 47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6350</xdr:rowOff>
    </xdr:from>
    <xdr:to>
      <xdr:col>85</xdr:col>
      <xdr:colOff>177800</xdr:colOff>
      <xdr:row>37</xdr:row>
      <xdr:rowOff>107950</xdr:rowOff>
    </xdr:to>
    <xdr:sp macro="" textlink="">
      <xdr:nvSpPr>
        <xdr:cNvPr id="480" name="楕円 479"/>
        <xdr:cNvSpPr/>
      </xdr:nvSpPr>
      <xdr:spPr>
        <a:xfrm>
          <a:off x="16268700" y="635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29227</xdr:rowOff>
    </xdr:from>
    <xdr:ext cx="405111" cy="259045"/>
    <xdr:sp macro="" textlink="">
      <xdr:nvSpPr>
        <xdr:cNvPr id="481" name="【認定こども園・幼稚園・保育所】&#10;有形固定資産減価償却率該当値テキスト"/>
        <xdr:cNvSpPr txBox="1"/>
      </xdr:nvSpPr>
      <xdr:spPr>
        <a:xfrm>
          <a:off x="16357600"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34925</xdr:rowOff>
    </xdr:from>
    <xdr:to>
      <xdr:col>81</xdr:col>
      <xdr:colOff>101600</xdr:colOff>
      <xdr:row>37</xdr:row>
      <xdr:rowOff>136525</xdr:rowOff>
    </xdr:to>
    <xdr:sp macro="" textlink="">
      <xdr:nvSpPr>
        <xdr:cNvPr id="482" name="楕円 481"/>
        <xdr:cNvSpPr/>
      </xdr:nvSpPr>
      <xdr:spPr>
        <a:xfrm>
          <a:off x="15430500" y="637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57150</xdr:rowOff>
    </xdr:from>
    <xdr:to>
      <xdr:col>85</xdr:col>
      <xdr:colOff>127000</xdr:colOff>
      <xdr:row>37</xdr:row>
      <xdr:rowOff>85725</xdr:rowOff>
    </xdr:to>
    <xdr:cxnSp macro="">
      <xdr:nvCxnSpPr>
        <xdr:cNvPr id="483" name="直線コネクタ 482"/>
        <xdr:cNvCxnSpPr/>
      </xdr:nvCxnSpPr>
      <xdr:spPr>
        <a:xfrm flipV="1">
          <a:off x="15481300" y="640080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74930</xdr:rowOff>
    </xdr:from>
    <xdr:to>
      <xdr:col>76</xdr:col>
      <xdr:colOff>165100</xdr:colOff>
      <xdr:row>38</xdr:row>
      <xdr:rowOff>5080</xdr:rowOff>
    </xdr:to>
    <xdr:sp macro="" textlink="">
      <xdr:nvSpPr>
        <xdr:cNvPr id="484" name="楕円 483"/>
        <xdr:cNvSpPr/>
      </xdr:nvSpPr>
      <xdr:spPr>
        <a:xfrm>
          <a:off x="14541500" y="641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85725</xdr:rowOff>
    </xdr:from>
    <xdr:to>
      <xdr:col>81</xdr:col>
      <xdr:colOff>50800</xdr:colOff>
      <xdr:row>37</xdr:row>
      <xdr:rowOff>125730</xdr:rowOff>
    </xdr:to>
    <xdr:cxnSp macro="">
      <xdr:nvCxnSpPr>
        <xdr:cNvPr id="485" name="直線コネクタ 484"/>
        <xdr:cNvCxnSpPr/>
      </xdr:nvCxnSpPr>
      <xdr:spPr>
        <a:xfrm flipV="1">
          <a:off x="14592300" y="64293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133985</xdr:rowOff>
    </xdr:from>
    <xdr:to>
      <xdr:col>72</xdr:col>
      <xdr:colOff>38100</xdr:colOff>
      <xdr:row>38</xdr:row>
      <xdr:rowOff>64135</xdr:rowOff>
    </xdr:to>
    <xdr:sp macro="" textlink="">
      <xdr:nvSpPr>
        <xdr:cNvPr id="486" name="楕円 485"/>
        <xdr:cNvSpPr/>
      </xdr:nvSpPr>
      <xdr:spPr>
        <a:xfrm>
          <a:off x="13652500" y="647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125730</xdr:rowOff>
    </xdr:from>
    <xdr:to>
      <xdr:col>76</xdr:col>
      <xdr:colOff>114300</xdr:colOff>
      <xdr:row>38</xdr:row>
      <xdr:rowOff>13335</xdr:rowOff>
    </xdr:to>
    <xdr:cxnSp macro="">
      <xdr:nvCxnSpPr>
        <xdr:cNvPr id="487" name="直線コネクタ 486"/>
        <xdr:cNvCxnSpPr/>
      </xdr:nvCxnSpPr>
      <xdr:spPr>
        <a:xfrm flipV="1">
          <a:off x="13703300" y="6469380"/>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97172</xdr:rowOff>
    </xdr:from>
    <xdr:ext cx="405111" cy="259045"/>
    <xdr:sp macro="" textlink="">
      <xdr:nvSpPr>
        <xdr:cNvPr id="488" name="n_1aveValue【認定こども園・幼稚園・保育所】&#10;有形固定資産減価償却率"/>
        <xdr:cNvSpPr txBox="1"/>
      </xdr:nvSpPr>
      <xdr:spPr>
        <a:xfrm>
          <a:off x="15266044" y="661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80027</xdr:rowOff>
    </xdr:from>
    <xdr:ext cx="405111" cy="259045"/>
    <xdr:sp macro="" textlink="">
      <xdr:nvSpPr>
        <xdr:cNvPr id="489" name="n_2aveValue【認定こども園・幼稚園・保育所】&#10;有形固定資産減価償却率"/>
        <xdr:cNvSpPr txBox="1"/>
      </xdr:nvSpPr>
      <xdr:spPr>
        <a:xfrm>
          <a:off x="14389744" y="659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146702</xdr:rowOff>
    </xdr:from>
    <xdr:ext cx="405111" cy="259045"/>
    <xdr:sp macro="" textlink="">
      <xdr:nvSpPr>
        <xdr:cNvPr id="490" name="n_3aveValue【認定こども園・幼稚園・保育所】&#10;有形固定資産減価償却率"/>
        <xdr:cNvSpPr txBox="1"/>
      </xdr:nvSpPr>
      <xdr:spPr>
        <a:xfrm>
          <a:off x="13500744" y="666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153052</xdr:rowOff>
    </xdr:from>
    <xdr:ext cx="405111" cy="259045"/>
    <xdr:sp macro="" textlink="">
      <xdr:nvSpPr>
        <xdr:cNvPr id="491" name="n_1mainValue【認定こども園・幼稚園・保育所】&#10;有形固定資産減価償却率"/>
        <xdr:cNvSpPr txBox="1"/>
      </xdr:nvSpPr>
      <xdr:spPr>
        <a:xfrm>
          <a:off x="1526604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21607</xdr:rowOff>
    </xdr:from>
    <xdr:ext cx="405111" cy="259045"/>
    <xdr:sp macro="" textlink="">
      <xdr:nvSpPr>
        <xdr:cNvPr id="492" name="n_2mainValue【認定こども園・幼稚園・保育所】&#10;有形固定資産減価償却率"/>
        <xdr:cNvSpPr txBox="1"/>
      </xdr:nvSpPr>
      <xdr:spPr>
        <a:xfrm>
          <a:off x="14389744" y="619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80662</xdr:rowOff>
    </xdr:from>
    <xdr:ext cx="405111" cy="259045"/>
    <xdr:sp macro="" textlink="">
      <xdr:nvSpPr>
        <xdr:cNvPr id="493" name="n_3mainValue【認定こども園・幼稚園・保育所】&#10;有形固定資産減価償却率"/>
        <xdr:cNvSpPr txBox="1"/>
      </xdr:nvSpPr>
      <xdr:spPr>
        <a:xfrm>
          <a:off x="13500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94" name="正方形/長方形 49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95" name="正方形/長方形 49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96" name="正方形/長方形 49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97" name="正方形/長方形 49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98" name="正方形/長方形 49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99" name="正方形/長方形 49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0" name="正方形/長方形 49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1" name="正方形/長方形 50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02" name="テキスト ボックス 50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03" name="直線コネクタ 50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04" name="直線コネクタ 50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05" name="テキスト ボックス 504"/>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06" name="直線コネクタ 50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07" name="テキスト ボックス 506"/>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08" name="直線コネクタ 50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09" name="テキスト ボックス 508"/>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10" name="直線コネクタ 50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11" name="テキスト ボックス 510"/>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12" name="直線コネクタ 51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13" name="テキスト ボックス 51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1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117348</xdr:rowOff>
    </xdr:from>
    <xdr:to>
      <xdr:col>116</xdr:col>
      <xdr:colOff>62864</xdr:colOff>
      <xdr:row>41</xdr:row>
      <xdr:rowOff>115062</xdr:rowOff>
    </xdr:to>
    <xdr:cxnSp macro="">
      <xdr:nvCxnSpPr>
        <xdr:cNvPr id="515" name="直線コネクタ 514"/>
        <xdr:cNvCxnSpPr/>
      </xdr:nvCxnSpPr>
      <xdr:spPr>
        <a:xfrm flipV="1">
          <a:off x="22160864" y="5946648"/>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516" name="【認定こども園・幼稚園・保育所】&#10;一人当たり面積最小値テキスト"/>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517" name="直線コネクタ 516"/>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64025</xdr:rowOff>
    </xdr:from>
    <xdr:ext cx="469744" cy="259045"/>
    <xdr:sp macro="" textlink="">
      <xdr:nvSpPr>
        <xdr:cNvPr id="518" name="【認定こども園・幼稚園・保育所】&#10;一人当たり面積最大値テキスト"/>
        <xdr:cNvSpPr txBox="1"/>
      </xdr:nvSpPr>
      <xdr:spPr>
        <a:xfrm>
          <a:off x="22199600" y="5721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117348</xdr:rowOff>
    </xdr:from>
    <xdr:to>
      <xdr:col>116</xdr:col>
      <xdr:colOff>152400</xdr:colOff>
      <xdr:row>34</xdr:row>
      <xdr:rowOff>117348</xdr:rowOff>
    </xdr:to>
    <xdr:cxnSp macro="">
      <xdr:nvCxnSpPr>
        <xdr:cNvPr id="519" name="直線コネクタ 518"/>
        <xdr:cNvCxnSpPr/>
      </xdr:nvCxnSpPr>
      <xdr:spPr>
        <a:xfrm>
          <a:off x="22072600" y="594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111269</xdr:rowOff>
    </xdr:from>
    <xdr:ext cx="469744" cy="259045"/>
    <xdr:sp macro="" textlink="">
      <xdr:nvSpPr>
        <xdr:cNvPr id="520" name="【認定こども園・幼稚園・保育所】&#10;一人当たり面積平均値テキスト"/>
        <xdr:cNvSpPr txBox="1"/>
      </xdr:nvSpPr>
      <xdr:spPr>
        <a:xfrm>
          <a:off x="22199600" y="6797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132842</xdr:rowOff>
    </xdr:from>
    <xdr:to>
      <xdr:col>116</xdr:col>
      <xdr:colOff>114300</xdr:colOff>
      <xdr:row>40</xdr:row>
      <xdr:rowOff>62992</xdr:rowOff>
    </xdr:to>
    <xdr:sp macro="" textlink="">
      <xdr:nvSpPr>
        <xdr:cNvPr id="521" name="フローチャート: 判断 520"/>
        <xdr:cNvSpPr/>
      </xdr:nvSpPr>
      <xdr:spPr>
        <a:xfrm>
          <a:off x="22110700" y="68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36</xdr:row>
      <xdr:rowOff>66548</xdr:rowOff>
    </xdr:from>
    <xdr:to>
      <xdr:col>112</xdr:col>
      <xdr:colOff>38100</xdr:colOff>
      <xdr:row>36</xdr:row>
      <xdr:rowOff>168148</xdr:rowOff>
    </xdr:to>
    <xdr:sp macro="" textlink="">
      <xdr:nvSpPr>
        <xdr:cNvPr id="522" name="フローチャート: 判断 521"/>
        <xdr:cNvSpPr/>
      </xdr:nvSpPr>
      <xdr:spPr>
        <a:xfrm>
          <a:off x="21272500" y="623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132842</xdr:rowOff>
    </xdr:from>
    <xdr:to>
      <xdr:col>107</xdr:col>
      <xdr:colOff>101600</xdr:colOff>
      <xdr:row>40</xdr:row>
      <xdr:rowOff>62992</xdr:rowOff>
    </xdr:to>
    <xdr:sp macro="" textlink="">
      <xdr:nvSpPr>
        <xdr:cNvPr id="523" name="フローチャート: 判断 522"/>
        <xdr:cNvSpPr/>
      </xdr:nvSpPr>
      <xdr:spPr>
        <a:xfrm>
          <a:off x="20383500" y="68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524" name="フローチャート: 判断 523"/>
        <xdr:cNvSpPr/>
      </xdr:nvSpPr>
      <xdr:spPr>
        <a:xfrm>
          <a:off x="19494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25" name="テキスト ボックス 52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26" name="テキスト ボックス 52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27" name="テキスト ボックス 52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28" name="テキスト ボックス 52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29" name="テキスト ボックス 52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xdr:rowOff>
    </xdr:from>
    <xdr:to>
      <xdr:col>116</xdr:col>
      <xdr:colOff>114300</xdr:colOff>
      <xdr:row>38</xdr:row>
      <xdr:rowOff>117856</xdr:rowOff>
    </xdr:to>
    <xdr:sp macro="" textlink="">
      <xdr:nvSpPr>
        <xdr:cNvPr id="530" name="楕円 529"/>
        <xdr:cNvSpPr/>
      </xdr:nvSpPr>
      <xdr:spPr>
        <a:xfrm>
          <a:off x="22110700" y="653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39133</xdr:rowOff>
    </xdr:from>
    <xdr:ext cx="469744" cy="259045"/>
    <xdr:sp macro="" textlink="">
      <xdr:nvSpPr>
        <xdr:cNvPr id="531" name="【認定こども園・幼稚園・保育所】&#10;一人当たり面積該当値テキスト"/>
        <xdr:cNvSpPr txBox="1"/>
      </xdr:nvSpPr>
      <xdr:spPr>
        <a:xfrm>
          <a:off x="22199600" y="638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20828</xdr:rowOff>
    </xdr:from>
    <xdr:to>
      <xdr:col>112</xdr:col>
      <xdr:colOff>38100</xdr:colOff>
      <xdr:row>38</xdr:row>
      <xdr:rowOff>122428</xdr:rowOff>
    </xdr:to>
    <xdr:sp macro="" textlink="">
      <xdr:nvSpPr>
        <xdr:cNvPr id="532" name="楕円 531"/>
        <xdr:cNvSpPr/>
      </xdr:nvSpPr>
      <xdr:spPr>
        <a:xfrm>
          <a:off x="21272500" y="653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67056</xdr:rowOff>
    </xdr:from>
    <xdr:to>
      <xdr:col>116</xdr:col>
      <xdr:colOff>63500</xdr:colOff>
      <xdr:row>38</xdr:row>
      <xdr:rowOff>71628</xdr:rowOff>
    </xdr:to>
    <xdr:cxnSp macro="">
      <xdr:nvCxnSpPr>
        <xdr:cNvPr id="533" name="直線コネクタ 532"/>
        <xdr:cNvCxnSpPr/>
      </xdr:nvCxnSpPr>
      <xdr:spPr>
        <a:xfrm flipV="1">
          <a:off x="21323300" y="658215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25400</xdr:rowOff>
    </xdr:from>
    <xdr:to>
      <xdr:col>107</xdr:col>
      <xdr:colOff>101600</xdr:colOff>
      <xdr:row>38</xdr:row>
      <xdr:rowOff>127000</xdr:rowOff>
    </xdr:to>
    <xdr:sp macro="" textlink="">
      <xdr:nvSpPr>
        <xdr:cNvPr id="534" name="楕円 533"/>
        <xdr:cNvSpPr/>
      </xdr:nvSpPr>
      <xdr:spPr>
        <a:xfrm>
          <a:off x="20383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71628</xdr:rowOff>
    </xdr:from>
    <xdr:to>
      <xdr:col>111</xdr:col>
      <xdr:colOff>177800</xdr:colOff>
      <xdr:row>38</xdr:row>
      <xdr:rowOff>76200</xdr:rowOff>
    </xdr:to>
    <xdr:cxnSp macro="">
      <xdr:nvCxnSpPr>
        <xdr:cNvPr id="535" name="直線コネクタ 534"/>
        <xdr:cNvCxnSpPr/>
      </xdr:nvCxnSpPr>
      <xdr:spPr>
        <a:xfrm flipV="1">
          <a:off x="20434300" y="65867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29972</xdr:rowOff>
    </xdr:from>
    <xdr:to>
      <xdr:col>102</xdr:col>
      <xdr:colOff>165100</xdr:colOff>
      <xdr:row>38</xdr:row>
      <xdr:rowOff>131572</xdr:rowOff>
    </xdr:to>
    <xdr:sp macro="" textlink="">
      <xdr:nvSpPr>
        <xdr:cNvPr id="536" name="楕円 535"/>
        <xdr:cNvSpPr/>
      </xdr:nvSpPr>
      <xdr:spPr>
        <a:xfrm>
          <a:off x="19494500" y="654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76200</xdr:rowOff>
    </xdr:from>
    <xdr:to>
      <xdr:col>107</xdr:col>
      <xdr:colOff>50800</xdr:colOff>
      <xdr:row>38</xdr:row>
      <xdr:rowOff>80772</xdr:rowOff>
    </xdr:to>
    <xdr:cxnSp macro="">
      <xdr:nvCxnSpPr>
        <xdr:cNvPr id="537" name="直線コネクタ 536"/>
        <xdr:cNvCxnSpPr/>
      </xdr:nvCxnSpPr>
      <xdr:spPr>
        <a:xfrm flipV="1">
          <a:off x="19545300" y="65913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35</xdr:row>
      <xdr:rowOff>13225</xdr:rowOff>
    </xdr:from>
    <xdr:ext cx="469744" cy="259045"/>
    <xdr:sp macro="" textlink="">
      <xdr:nvSpPr>
        <xdr:cNvPr id="538" name="n_1aveValue【認定こども園・幼稚園・保育所】&#10;一人当たり面積"/>
        <xdr:cNvSpPr txBox="1"/>
      </xdr:nvSpPr>
      <xdr:spPr>
        <a:xfrm>
          <a:off x="21075727" y="6013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54119</xdr:rowOff>
    </xdr:from>
    <xdr:ext cx="469744" cy="259045"/>
    <xdr:sp macro="" textlink="">
      <xdr:nvSpPr>
        <xdr:cNvPr id="539" name="n_2aveValue【認定こども園・幼稚園・保育所】&#10;一人当たり面積"/>
        <xdr:cNvSpPr txBox="1"/>
      </xdr:nvSpPr>
      <xdr:spPr>
        <a:xfrm>
          <a:off x="20199427" y="691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35831</xdr:rowOff>
    </xdr:from>
    <xdr:ext cx="469744" cy="259045"/>
    <xdr:sp macro="" textlink="">
      <xdr:nvSpPr>
        <xdr:cNvPr id="540" name="n_3aveValue【認定こども園・幼稚園・保育所】&#10;一人当たり面積"/>
        <xdr:cNvSpPr txBox="1"/>
      </xdr:nvSpPr>
      <xdr:spPr>
        <a:xfrm>
          <a:off x="19310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113555</xdr:rowOff>
    </xdr:from>
    <xdr:ext cx="469744" cy="259045"/>
    <xdr:sp macro="" textlink="">
      <xdr:nvSpPr>
        <xdr:cNvPr id="541" name="n_1mainValue【認定こども園・幼稚園・保育所】&#10;一人当たり面積"/>
        <xdr:cNvSpPr txBox="1"/>
      </xdr:nvSpPr>
      <xdr:spPr>
        <a:xfrm>
          <a:off x="21075727" y="662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143527</xdr:rowOff>
    </xdr:from>
    <xdr:ext cx="469744" cy="259045"/>
    <xdr:sp macro="" textlink="">
      <xdr:nvSpPr>
        <xdr:cNvPr id="542" name="n_2mainValue【認定こども園・幼稚園・保育所】&#10;一人当たり面積"/>
        <xdr:cNvSpPr txBox="1"/>
      </xdr:nvSpPr>
      <xdr:spPr>
        <a:xfrm>
          <a:off x="201994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148099</xdr:rowOff>
    </xdr:from>
    <xdr:ext cx="469744" cy="259045"/>
    <xdr:sp macro="" textlink="">
      <xdr:nvSpPr>
        <xdr:cNvPr id="543" name="n_3mainValue【認定こども園・幼稚園・保育所】&#10;一人当たり面積"/>
        <xdr:cNvSpPr txBox="1"/>
      </xdr:nvSpPr>
      <xdr:spPr>
        <a:xfrm>
          <a:off x="19310427" y="632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44" name="正方形/長方形 54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45" name="正方形/長方形 54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46" name="正方形/長方形 54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47" name="正方形/長方形 54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48" name="正方形/長方形 54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49" name="正方形/長方形 54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50" name="正方形/長方形 54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51" name="正方形/長方形 55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52" name="テキスト ボックス 55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53" name="直線コネクタ 55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54" name="テキスト ボックス 553"/>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55" name="直線コネクタ 554"/>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56" name="テキスト ボックス 555"/>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57" name="直線コネクタ 556"/>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58" name="テキスト ボックス 557"/>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59" name="直線コネクタ 558"/>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60" name="テキスト ボックス 559"/>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61" name="直線コネクタ 560"/>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62" name="テキスト ボックス 561"/>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63" name="直線コネクタ 562"/>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64" name="テキスト ボックス 563"/>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65" name="直線コネクタ 56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66" name="テキスト ボックス 565"/>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6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15240</xdr:rowOff>
    </xdr:from>
    <xdr:to>
      <xdr:col>85</xdr:col>
      <xdr:colOff>126364</xdr:colOff>
      <xdr:row>64</xdr:row>
      <xdr:rowOff>167640</xdr:rowOff>
    </xdr:to>
    <xdr:cxnSp macro="">
      <xdr:nvCxnSpPr>
        <xdr:cNvPr id="568" name="直線コネクタ 567"/>
        <xdr:cNvCxnSpPr/>
      </xdr:nvCxnSpPr>
      <xdr:spPr>
        <a:xfrm flipV="1">
          <a:off x="16318864" y="978789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65</xdr:row>
      <xdr:rowOff>17</xdr:rowOff>
    </xdr:from>
    <xdr:ext cx="405111" cy="259045"/>
    <xdr:sp macro="" textlink="">
      <xdr:nvSpPr>
        <xdr:cNvPr id="569" name="【学校施設】&#10;有形固定資産減価償却率最小値テキスト"/>
        <xdr:cNvSpPr txBox="1"/>
      </xdr:nvSpPr>
      <xdr:spPr>
        <a:xfrm>
          <a:off x="16357600" y="1114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167640</xdr:rowOff>
    </xdr:from>
    <xdr:to>
      <xdr:col>86</xdr:col>
      <xdr:colOff>25400</xdr:colOff>
      <xdr:row>64</xdr:row>
      <xdr:rowOff>167640</xdr:rowOff>
    </xdr:to>
    <xdr:cxnSp macro="">
      <xdr:nvCxnSpPr>
        <xdr:cNvPr id="570" name="直線コネクタ 569"/>
        <xdr:cNvCxnSpPr/>
      </xdr:nvCxnSpPr>
      <xdr:spPr>
        <a:xfrm>
          <a:off x="16230600" y="1114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133367</xdr:rowOff>
    </xdr:from>
    <xdr:ext cx="405111" cy="259045"/>
    <xdr:sp macro="" textlink="">
      <xdr:nvSpPr>
        <xdr:cNvPr id="571" name="【学校施設】&#10;有形固定資産減価償却率最大値テキスト"/>
        <xdr:cNvSpPr txBox="1"/>
      </xdr:nvSpPr>
      <xdr:spPr>
        <a:xfrm>
          <a:off x="16357600" y="9563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15240</xdr:rowOff>
    </xdr:from>
    <xdr:to>
      <xdr:col>86</xdr:col>
      <xdr:colOff>25400</xdr:colOff>
      <xdr:row>57</xdr:row>
      <xdr:rowOff>15240</xdr:rowOff>
    </xdr:to>
    <xdr:cxnSp macro="">
      <xdr:nvCxnSpPr>
        <xdr:cNvPr id="572" name="直線コネクタ 571"/>
        <xdr:cNvCxnSpPr/>
      </xdr:nvCxnSpPr>
      <xdr:spPr>
        <a:xfrm>
          <a:off x="16230600" y="9787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48277</xdr:rowOff>
    </xdr:from>
    <xdr:ext cx="405111" cy="259045"/>
    <xdr:sp macro="" textlink="">
      <xdr:nvSpPr>
        <xdr:cNvPr id="573" name="【学校施設】&#10;有形固定資産減価償却率平均値テキスト"/>
        <xdr:cNvSpPr txBox="1"/>
      </xdr:nvSpPr>
      <xdr:spPr>
        <a:xfrm>
          <a:off x="16357600" y="10163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25400</xdr:rowOff>
    </xdr:from>
    <xdr:to>
      <xdr:col>85</xdr:col>
      <xdr:colOff>177800</xdr:colOff>
      <xdr:row>60</xdr:row>
      <xdr:rowOff>127000</xdr:rowOff>
    </xdr:to>
    <xdr:sp macro="" textlink="">
      <xdr:nvSpPr>
        <xdr:cNvPr id="574" name="フローチャート: 判断 573"/>
        <xdr:cNvSpPr/>
      </xdr:nvSpPr>
      <xdr:spPr>
        <a:xfrm>
          <a:off x="162687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55880</xdr:rowOff>
    </xdr:from>
    <xdr:to>
      <xdr:col>81</xdr:col>
      <xdr:colOff>101600</xdr:colOff>
      <xdr:row>60</xdr:row>
      <xdr:rowOff>157480</xdr:rowOff>
    </xdr:to>
    <xdr:sp macro="" textlink="">
      <xdr:nvSpPr>
        <xdr:cNvPr id="575" name="フローチャート: 判断 574"/>
        <xdr:cNvSpPr/>
      </xdr:nvSpPr>
      <xdr:spPr>
        <a:xfrm>
          <a:off x="15430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82550</xdr:rowOff>
    </xdr:from>
    <xdr:to>
      <xdr:col>76</xdr:col>
      <xdr:colOff>165100</xdr:colOff>
      <xdr:row>61</xdr:row>
      <xdr:rowOff>12700</xdr:rowOff>
    </xdr:to>
    <xdr:sp macro="" textlink="">
      <xdr:nvSpPr>
        <xdr:cNvPr id="576" name="フローチャート: 判断 575"/>
        <xdr:cNvSpPr/>
      </xdr:nvSpPr>
      <xdr:spPr>
        <a:xfrm>
          <a:off x="14541500" y="1036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170180</xdr:rowOff>
    </xdr:from>
    <xdr:to>
      <xdr:col>72</xdr:col>
      <xdr:colOff>38100</xdr:colOff>
      <xdr:row>61</xdr:row>
      <xdr:rowOff>100330</xdr:rowOff>
    </xdr:to>
    <xdr:sp macro="" textlink="">
      <xdr:nvSpPr>
        <xdr:cNvPr id="577" name="フローチャート: 判断 576"/>
        <xdr:cNvSpPr/>
      </xdr:nvSpPr>
      <xdr:spPr>
        <a:xfrm>
          <a:off x="1365250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78" name="テキスト ボックス 57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79" name="テキスト ボックス 57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80" name="テキスト ボックス 57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81" name="テキスト ボックス 58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82" name="テキスト ボックス 58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105410</xdr:rowOff>
    </xdr:from>
    <xdr:to>
      <xdr:col>85</xdr:col>
      <xdr:colOff>177800</xdr:colOff>
      <xdr:row>64</xdr:row>
      <xdr:rowOff>35560</xdr:rowOff>
    </xdr:to>
    <xdr:sp macro="" textlink="">
      <xdr:nvSpPr>
        <xdr:cNvPr id="583" name="楕円 582"/>
        <xdr:cNvSpPr/>
      </xdr:nvSpPr>
      <xdr:spPr>
        <a:xfrm>
          <a:off x="162687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83837</xdr:rowOff>
    </xdr:from>
    <xdr:ext cx="405111" cy="259045"/>
    <xdr:sp macro="" textlink="">
      <xdr:nvSpPr>
        <xdr:cNvPr id="584" name="【学校施設】&#10;有形固定資産減価償却率該当値テキスト"/>
        <xdr:cNvSpPr txBox="1"/>
      </xdr:nvSpPr>
      <xdr:spPr>
        <a:xfrm>
          <a:off x="16357600" y="1088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78740</xdr:rowOff>
    </xdr:from>
    <xdr:to>
      <xdr:col>81</xdr:col>
      <xdr:colOff>101600</xdr:colOff>
      <xdr:row>63</xdr:row>
      <xdr:rowOff>8890</xdr:rowOff>
    </xdr:to>
    <xdr:sp macro="" textlink="">
      <xdr:nvSpPr>
        <xdr:cNvPr id="585" name="楕円 584"/>
        <xdr:cNvSpPr/>
      </xdr:nvSpPr>
      <xdr:spPr>
        <a:xfrm>
          <a:off x="15430500" y="1070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129540</xdr:rowOff>
    </xdr:from>
    <xdr:to>
      <xdr:col>85</xdr:col>
      <xdr:colOff>127000</xdr:colOff>
      <xdr:row>63</xdr:row>
      <xdr:rowOff>156210</xdr:rowOff>
    </xdr:to>
    <xdr:cxnSp macro="">
      <xdr:nvCxnSpPr>
        <xdr:cNvPr id="586" name="直線コネクタ 585"/>
        <xdr:cNvCxnSpPr/>
      </xdr:nvCxnSpPr>
      <xdr:spPr>
        <a:xfrm>
          <a:off x="15481300" y="10759440"/>
          <a:ext cx="8382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158750</xdr:rowOff>
    </xdr:from>
    <xdr:to>
      <xdr:col>76</xdr:col>
      <xdr:colOff>165100</xdr:colOff>
      <xdr:row>63</xdr:row>
      <xdr:rowOff>88900</xdr:rowOff>
    </xdr:to>
    <xdr:sp macro="" textlink="">
      <xdr:nvSpPr>
        <xdr:cNvPr id="587" name="楕円 586"/>
        <xdr:cNvSpPr/>
      </xdr:nvSpPr>
      <xdr:spPr>
        <a:xfrm>
          <a:off x="14541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129540</xdr:rowOff>
    </xdr:from>
    <xdr:to>
      <xdr:col>81</xdr:col>
      <xdr:colOff>50800</xdr:colOff>
      <xdr:row>63</xdr:row>
      <xdr:rowOff>38100</xdr:rowOff>
    </xdr:to>
    <xdr:cxnSp macro="">
      <xdr:nvCxnSpPr>
        <xdr:cNvPr id="588" name="直線コネクタ 587"/>
        <xdr:cNvCxnSpPr/>
      </xdr:nvCxnSpPr>
      <xdr:spPr>
        <a:xfrm flipV="1">
          <a:off x="14592300" y="1075944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17780</xdr:rowOff>
    </xdr:from>
    <xdr:to>
      <xdr:col>72</xdr:col>
      <xdr:colOff>38100</xdr:colOff>
      <xdr:row>62</xdr:row>
      <xdr:rowOff>119380</xdr:rowOff>
    </xdr:to>
    <xdr:sp macro="" textlink="">
      <xdr:nvSpPr>
        <xdr:cNvPr id="589" name="楕円 588"/>
        <xdr:cNvSpPr/>
      </xdr:nvSpPr>
      <xdr:spPr>
        <a:xfrm>
          <a:off x="136525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68580</xdr:rowOff>
    </xdr:from>
    <xdr:to>
      <xdr:col>76</xdr:col>
      <xdr:colOff>114300</xdr:colOff>
      <xdr:row>63</xdr:row>
      <xdr:rowOff>38100</xdr:rowOff>
    </xdr:to>
    <xdr:cxnSp macro="">
      <xdr:nvCxnSpPr>
        <xdr:cNvPr id="590" name="直線コネクタ 589"/>
        <xdr:cNvCxnSpPr/>
      </xdr:nvCxnSpPr>
      <xdr:spPr>
        <a:xfrm>
          <a:off x="13703300" y="10698480"/>
          <a:ext cx="8890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2557</xdr:rowOff>
    </xdr:from>
    <xdr:ext cx="405111" cy="259045"/>
    <xdr:sp macro="" textlink="">
      <xdr:nvSpPr>
        <xdr:cNvPr id="591" name="n_1aveValue【学校施設】&#10;有形固定資産減価償却率"/>
        <xdr:cNvSpPr txBox="1"/>
      </xdr:nvSpPr>
      <xdr:spPr>
        <a:xfrm>
          <a:off x="1526604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29227</xdr:rowOff>
    </xdr:from>
    <xdr:ext cx="405111" cy="259045"/>
    <xdr:sp macro="" textlink="">
      <xdr:nvSpPr>
        <xdr:cNvPr id="592" name="n_2aveValue【学校施設】&#10;有形固定資産減価償却率"/>
        <xdr:cNvSpPr txBox="1"/>
      </xdr:nvSpPr>
      <xdr:spPr>
        <a:xfrm>
          <a:off x="14389744" y="1014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116857</xdr:rowOff>
    </xdr:from>
    <xdr:ext cx="405111" cy="259045"/>
    <xdr:sp macro="" textlink="">
      <xdr:nvSpPr>
        <xdr:cNvPr id="593" name="n_3aveValue【学校施設】&#10;有形固定資産減価償却率"/>
        <xdr:cNvSpPr txBox="1"/>
      </xdr:nvSpPr>
      <xdr:spPr>
        <a:xfrm>
          <a:off x="13500744" y="1023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17</xdr:rowOff>
    </xdr:from>
    <xdr:ext cx="405111" cy="259045"/>
    <xdr:sp macro="" textlink="">
      <xdr:nvSpPr>
        <xdr:cNvPr id="594" name="n_1mainValue【学校施設】&#10;有形固定資産減価償却率"/>
        <xdr:cNvSpPr txBox="1"/>
      </xdr:nvSpPr>
      <xdr:spPr>
        <a:xfrm>
          <a:off x="15266044" y="1080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80027</xdr:rowOff>
    </xdr:from>
    <xdr:ext cx="405111" cy="259045"/>
    <xdr:sp macro="" textlink="">
      <xdr:nvSpPr>
        <xdr:cNvPr id="595" name="n_2mainValue【学校施設】&#10;有形固定資産減価償却率"/>
        <xdr:cNvSpPr txBox="1"/>
      </xdr:nvSpPr>
      <xdr:spPr>
        <a:xfrm>
          <a:off x="14389744" y="1088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110507</xdr:rowOff>
    </xdr:from>
    <xdr:ext cx="405111" cy="259045"/>
    <xdr:sp macro="" textlink="">
      <xdr:nvSpPr>
        <xdr:cNvPr id="596" name="n_3mainValue【学校施設】&#10;有形固定資産減価償却率"/>
        <xdr:cNvSpPr txBox="1"/>
      </xdr:nvSpPr>
      <xdr:spPr>
        <a:xfrm>
          <a:off x="13500744" y="1074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97" name="正方形/長方形 59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98" name="正方形/長方形 59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99" name="正方形/長方形 59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00" name="正方形/長方形 59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01" name="正方形/長方形 60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02" name="正方形/長方形 60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03" name="正方形/長方形 60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04" name="正方形/長方形 60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05" name="テキスト ボックス 60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06" name="直線コネクタ 60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07" name="テキスト ボックス 606"/>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08" name="直線コネクタ 607"/>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09" name="テキスト ボックス 608"/>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10" name="直線コネクタ 609"/>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11" name="テキスト ボックス 610"/>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12" name="直線コネクタ 611"/>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13" name="テキスト ボックス 612"/>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14" name="直線コネクタ 613"/>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15" name="テキスト ボックス 614"/>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16" name="直線コネクタ 615"/>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17" name="テキスト ボックス 616"/>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18" name="直線コネクタ 617"/>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19" name="テキスト ボックス 618"/>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20" name="直線コネクタ 61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21" name="テキスト ボックス 62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2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2177</xdr:rowOff>
    </xdr:from>
    <xdr:to>
      <xdr:col>116</xdr:col>
      <xdr:colOff>62864</xdr:colOff>
      <xdr:row>64</xdr:row>
      <xdr:rowOff>23949</xdr:rowOff>
    </xdr:to>
    <xdr:cxnSp macro="">
      <xdr:nvCxnSpPr>
        <xdr:cNvPr id="623" name="直線コネクタ 622"/>
        <xdr:cNvCxnSpPr/>
      </xdr:nvCxnSpPr>
      <xdr:spPr>
        <a:xfrm flipV="1">
          <a:off x="22160864" y="9603377"/>
          <a:ext cx="0" cy="1393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27776</xdr:rowOff>
    </xdr:from>
    <xdr:ext cx="469744" cy="259045"/>
    <xdr:sp macro="" textlink="">
      <xdr:nvSpPr>
        <xdr:cNvPr id="624" name="【学校施設】&#10;一人当たり面積最小値テキスト"/>
        <xdr:cNvSpPr txBox="1"/>
      </xdr:nvSpPr>
      <xdr:spPr>
        <a:xfrm>
          <a:off x="22199600" y="11000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23949</xdr:rowOff>
    </xdr:from>
    <xdr:to>
      <xdr:col>116</xdr:col>
      <xdr:colOff>152400</xdr:colOff>
      <xdr:row>64</xdr:row>
      <xdr:rowOff>23949</xdr:rowOff>
    </xdr:to>
    <xdr:cxnSp macro="">
      <xdr:nvCxnSpPr>
        <xdr:cNvPr id="625" name="直線コネクタ 624"/>
        <xdr:cNvCxnSpPr/>
      </xdr:nvCxnSpPr>
      <xdr:spPr>
        <a:xfrm>
          <a:off x="22072600" y="10996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120304</xdr:rowOff>
    </xdr:from>
    <xdr:ext cx="469744" cy="259045"/>
    <xdr:sp macro="" textlink="">
      <xdr:nvSpPr>
        <xdr:cNvPr id="626" name="【学校施設】&#10;一人当たり面積最大値テキスト"/>
        <xdr:cNvSpPr txBox="1"/>
      </xdr:nvSpPr>
      <xdr:spPr>
        <a:xfrm>
          <a:off x="22199600" y="9378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2177</xdr:rowOff>
    </xdr:from>
    <xdr:to>
      <xdr:col>116</xdr:col>
      <xdr:colOff>152400</xdr:colOff>
      <xdr:row>56</xdr:row>
      <xdr:rowOff>2177</xdr:rowOff>
    </xdr:to>
    <xdr:cxnSp macro="">
      <xdr:nvCxnSpPr>
        <xdr:cNvPr id="627" name="直線コネクタ 626"/>
        <xdr:cNvCxnSpPr/>
      </xdr:nvCxnSpPr>
      <xdr:spPr>
        <a:xfrm>
          <a:off x="22072600" y="9603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169834</xdr:rowOff>
    </xdr:from>
    <xdr:ext cx="469744" cy="259045"/>
    <xdr:sp macro="" textlink="">
      <xdr:nvSpPr>
        <xdr:cNvPr id="628" name="【学校施設】&#10;一人当たり面積平均値テキスト"/>
        <xdr:cNvSpPr txBox="1"/>
      </xdr:nvSpPr>
      <xdr:spPr>
        <a:xfrm>
          <a:off x="22199600" y="102853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19957</xdr:rowOff>
    </xdr:from>
    <xdr:to>
      <xdr:col>116</xdr:col>
      <xdr:colOff>114300</xdr:colOff>
      <xdr:row>60</xdr:row>
      <xdr:rowOff>121557</xdr:rowOff>
    </xdr:to>
    <xdr:sp macro="" textlink="">
      <xdr:nvSpPr>
        <xdr:cNvPr id="629" name="フローチャート: 判断 628"/>
        <xdr:cNvSpPr/>
      </xdr:nvSpPr>
      <xdr:spPr>
        <a:xfrm>
          <a:off x="22110700" y="1030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58</xdr:row>
      <xdr:rowOff>116840</xdr:rowOff>
    </xdr:from>
    <xdr:to>
      <xdr:col>112</xdr:col>
      <xdr:colOff>38100</xdr:colOff>
      <xdr:row>59</xdr:row>
      <xdr:rowOff>46990</xdr:rowOff>
    </xdr:to>
    <xdr:sp macro="" textlink="">
      <xdr:nvSpPr>
        <xdr:cNvPr id="630" name="フローチャート: 判断 629"/>
        <xdr:cNvSpPr/>
      </xdr:nvSpPr>
      <xdr:spPr>
        <a:xfrm>
          <a:off x="21272500" y="1006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17780</xdr:rowOff>
    </xdr:from>
    <xdr:to>
      <xdr:col>107</xdr:col>
      <xdr:colOff>101600</xdr:colOff>
      <xdr:row>60</xdr:row>
      <xdr:rowOff>119380</xdr:rowOff>
    </xdr:to>
    <xdr:sp macro="" textlink="">
      <xdr:nvSpPr>
        <xdr:cNvPr id="631" name="フローチャート: 判断 630"/>
        <xdr:cNvSpPr/>
      </xdr:nvSpPr>
      <xdr:spPr>
        <a:xfrm>
          <a:off x="20383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18869</xdr:rowOff>
    </xdr:from>
    <xdr:to>
      <xdr:col>102</xdr:col>
      <xdr:colOff>165100</xdr:colOff>
      <xdr:row>60</xdr:row>
      <xdr:rowOff>120469</xdr:rowOff>
    </xdr:to>
    <xdr:sp macro="" textlink="">
      <xdr:nvSpPr>
        <xdr:cNvPr id="632" name="フローチャート: 判断 631"/>
        <xdr:cNvSpPr/>
      </xdr:nvSpPr>
      <xdr:spPr>
        <a:xfrm>
          <a:off x="19494500" y="1030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33" name="テキスト ボックス 63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34" name="テキスト ボックス 63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35" name="テキスト ボックス 63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36" name="テキスト ボックス 63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37" name="テキスト ボックス 63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123372</xdr:rowOff>
    </xdr:from>
    <xdr:to>
      <xdr:col>116</xdr:col>
      <xdr:colOff>114300</xdr:colOff>
      <xdr:row>59</xdr:row>
      <xdr:rowOff>53522</xdr:rowOff>
    </xdr:to>
    <xdr:sp macro="" textlink="">
      <xdr:nvSpPr>
        <xdr:cNvPr id="638" name="楕円 637"/>
        <xdr:cNvSpPr/>
      </xdr:nvSpPr>
      <xdr:spPr>
        <a:xfrm>
          <a:off x="22110700" y="1006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146249</xdr:rowOff>
    </xdr:from>
    <xdr:ext cx="469744" cy="259045"/>
    <xdr:sp macro="" textlink="">
      <xdr:nvSpPr>
        <xdr:cNvPr id="639" name="【学校施設】&#10;一人当たり面積該当値テキスト"/>
        <xdr:cNvSpPr txBox="1"/>
      </xdr:nvSpPr>
      <xdr:spPr>
        <a:xfrm>
          <a:off x="22199600" y="991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57513</xdr:rowOff>
    </xdr:from>
    <xdr:to>
      <xdr:col>112</xdr:col>
      <xdr:colOff>38100</xdr:colOff>
      <xdr:row>59</xdr:row>
      <xdr:rowOff>159113</xdr:rowOff>
    </xdr:to>
    <xdr:sp macro="" textlink="">
      <xdr:nvSpPr>
        <xdr:cNvPr id="640" name="楕円 639"/>
        <xdr:cNvSpPr/>
      </xdr:nvSpPr>
      <xdr:spPr>
        <a:xfrm>
          <a:off x="21272500" y="1017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2722</xdr:rowOff>
    </xdr:from>
    <xdr:to>
      <xdr:col>116</xdr:col>
      <xdr:colOff>63500</xdr:colOff>
      <xdr:row>59</xdr:row>
      <xdr:rowOff>108313</xdr:rowOff>
    </xdr:to>
    <xdr:cxnSp macro="">
      <xdr:nvCxnSpPr>
        <xdr:cNvPr id="641" name="直線コネクタ 640"/>
        <xdr:cNvCxnSpPr/>
      </xdr:nvCxnSpPr>
      <xdr:spPr>
        <a:xfrm flipV="1">
          <a:off x="21323300" y="10118272"/>
          <a:ext cx="838200" cy="10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69487</xdr:rowOff>
    </xdr:from>
    <xdr:to>
      <xdr:col>107</xdr:col>
      <xdr:colOff>101600</xdr:colOff>
      <xdr:row>59</xdr:row>
      <xdr:rowOff>171087</xdr:rowOff>
    </xdr:to>
    <xdr:sp macro="" textlink="">
      <xdr:nvSpPr>
        <xdr:cNvPr id="642" name="楕円 641"/>
        <xdr:cNvSpPr/>
      </xdr:nvSpPr>
      <xdr:spPr>
        <a:xfrm>
          <a:off x="20383500" y="1018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108313</xdr:rowOff>
    </xdr:from>
    <xdr:to>
      <xdr:col>111</xdr:col>
      <xdr:colOff>177800</xdr:colOff>
      <xdr:row>59</xdr:row>
      <xdr:rowOff>120287</xdr:rowOff>
    </xdr:to>
    <xdr:cxnSp macro="">
      <xdr:nvCxnSpPr>
        <xdr:cNvPr id="643" name="直線コネクタ 642"/>
        <xdr:cNvCxnSpPr/>
      </xdr:nvCxnSpPr>
      <xdr:spPr>
        <a:xfrm flipV="1">
          <a:off x="20434300" y="10223863"/>
          <a:ext cx="889000"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54247</xdr:rowOff>
    </xdr:from>
    <xdr:to>
      <xdr:col>102</xdr:col>
      <xdr:colOff>165100</xdr:colOff>
      <xdr:row>59</xdr:row>
      <xdr:rowOff>155847</xdr:rowOff>
    </xdr:to>
    <xdr:sp macro="" textlink="">
      <xdr:nvSpPr>
        <xdr:cNvPr id="644" name="楕円 643"/>
        <xdr:cNvSpPr/>
      </xdr:nvSpPr>
      <xdr:spPr>
        <a:xfrm>
          <a:off x="19494500" y="1016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105047</xdr:rowOff>
    </xdr:from>
    <xdr:to>
      <xdr:col>107</xdr:col>
      <xdr:colOff>50800</xdr:colOff>
      <xdr:row>59</xdr:row>
      <xdr:rowOff>120287</xdr:rowOff>
    </xdr:to>
    <xdr:cxnSp macro="">
      <xdr:nvCxnSpPr>
        <xdr:cNvPr id="645" name="直線コネクタ 644"/>
        <xdr:cNvCxnSpPr/>
      </xdr:nvCxnSpPr>
      <xdr:spPr>
        <a:xfrm>
          <a:off x="19545300" y="10220597"/>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57</xdr:row>
      <xdr:rowOff>63517</xdr:rowOff>
    </xdr:from>
    <xdr:ext cx="469744" cy="259045"/>
    <xdr:sp macro="" textlink="">
      <xdr:nvSpPr>
        <xdr:cNvPr id="646" name="n_1aveValue【学校施設】&#10;一人当たり面積"/>
        <xdr:cNvSpPr txBox="1"/>
      </xdr:nvSpPr>
      <xdr:spPr>
        <a:xfrm>
          <a:off x="21075727" y="983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110507</xdr:rowOff>
    </xdr:from>
    <xdr:ext cx="469744" cy="259045"/>
    <xdr:sp macro="" textlink="">
      <xdr:nvSpPr>
        <xdr:cNvPr id="647" name="n_2aveValue【学校施設】&#10;一人当たり面積"/>
        <xdr:cNvSpPr txBox="1"/>
      </xdr:nvSpPr>
      <xdr:spPr>
        <a:xfrm>
          <a:off x="20199427" y="1039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111596</xdr:rowOff>
    </xdr:from>
    <xdr:ext cx="469744" cy="259045"/>
    <xdr:sp macro="" textlink="">
      <xdr:nvSpPr>
        <xdr:cNvPr id="648" name="n_3aveValue【学校施設】&#10;一人当たり面積"/>
        <xdr:cNvSpPr txBox="1"/>
      </xdr:nvSpPr>
      <xdr:spPr>
        <a:xfrm>
          <a:off x="19310427" y="10398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150240</xdr:rowOff>
    </xdr:from>
    <xdr:ext cx="469744" cy="259045"/>
    <xdr:sp macro="" textlink="">
      <xdr:nvSpPr>
        <xdr:cNvPr id="649" name="n_1mainValue【学校施設】&#10;一人当たり面積"/>
        <xdr:cNvSpPr txBox="1"/>
      </xdr:nvSpPr>
      <xdr:spPr>
        <a:xfrm>
          <a:off x="21075727" y="10265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16164</xdr:rowOff>
    </xdr:from>
    <xdr:ext cx="469744" cy="259045"/>
    <xdr:sp macro="" textlink="">
      <xdr:nvSpPr>
        <xdr:cNvPr id="650" name="n_2mainValue【学校施設】&#10;一人当たり面積"/>
        <xdr:cNvSpPr txBox="1"/>
      </xdr:nvSpPr>
      <xdr:spPr>
        <a:xfrm>
          <a:off x="20199427" y="996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924</xdr:rowOff>
    </xdr:from>
    <xdr:ext cx="469744" cy="259045"/>
    <xdr:sp macro="" textlink="">
      <xdr:nvSpPr>
        <xdr:cNvPr id="651" name="n_3mainValue【学校施設】&#10;一人当たり面積"/>
        <xdr:cNvSpPr txBox="1"/>
      </xdr:nvSpPr>
      <xdr:spPr>
        <a:xfrm>
          <a:off x="19310427" y="9945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52" name="正方形/長方形 65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53" name="正方形/長方形 65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54" name="正方形/長方形 65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55" name="正方形/長方形 65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56" name="正方形/長方形 65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57" name="正方形/長方形 65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58" name="正方形/長方形 65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9" name="正方形/長方形 65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60" name="テキスト ボックス 65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61" name="直線コネクタ 66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62" name="直線コネクタ 66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63" name="テキスト ボックス 662"/>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64" name="直線コネクタ 66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65" name="テキスト ボックス 66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66" name="直線コネクタ 66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67" name="テキスト ボックス 66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68" name="直線コネクタ 66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69" name="テキスト ボックス 66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70" name="直線コネクタ 66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71" name="テキスト ボックス 67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72" name="直線コネクタ 67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73" name="テキスト ボックス 672"/>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74" name="直線コネクタ 67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75" name="テキスト ボックス 67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7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85</xdr:row>
      <xdr:rowOff>129539</xdr:rowOff>
    </xdr:to>
    <xdr:cxnSp macro="">
      <xdr:nvCxnSpPr>
        <xdr:cNvPr id="677" name="直線コネクタ 676"/>
        <xdr:cNvCxnSpPr/>
      </xdr:nvCxnSpPr>
      <xdr:spPr>
        <a:xfrm flipV="1">
          <a:off x="16318864" y="13280571"/>
          <a:ext cx="0" cy="1422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133366</xdr:rowOff>
    </xdr:from>
    <xdr:ext cx="405111" cy="259045"/>
    <xdr:sp macro="" textlink="">
      <xdr:nvSpPr>
        <xdr:cNvPr id="678" name="【児童館】&#10;有形固定資産減価償却率最小値テキスト"/>
        <xdr:cNvSpPr txBox="1"/>
      </xdr:nvSpPr>
      <xdr:spPr>
        <a:xfrm>
          <a:off x="16357600" y="1470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129539</xdr:rowOff>
    </xdr:from>
    <xdr:to>
      <xdr:col>86</xdr:col>
      <xdr:colOff>25400</xdr:colOff>
      <xdr:row>85</xdr:row>
      <xdr:rowOff>129539</xdr:rowOff>
    </xdr:to>
    <xdr:cxnSp macro="">
      <xdr:nvCxnSpPr>
        <xdr:cNvPr id="679" name="直線コネクタ 678"/>
        <xdr:cNvCxnSpPr/>
      </xdr:nvCxnSpPr>
      <xdr:spPr>
        <a:xfrm>
          <a:off x="16230600" y="1470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680"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681" name="直線コネクタ 680"/>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78395</xdr:rowOff>
    </xdr:from>
    <xdr:ext cx="405111" cy="259045"/>
    <xdr:sp macro="" textlink="">
      <xdr:nvSpPr>
        <xdr:cNvPr id="682" name="【児童館】&#10;有形固定資産減価償却率平均値テキスト"/>
        <xdr:cNvSpPr txBox="1"/>
      </xdr:nvSpPr>
      <xdr:spPr>
        <a:xfrm>
          <a:off x="16357600" y="139658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99968</xdr:rowOff>
    </xdr:from>
    <xdr:to>
      <xdr:col>85</xdr:col>
      <xdr:colOff>177800</xdr:colOff>
      <xdr:row>82</xdr:row>
      <xdr:rowOff>30118</xdr:rowOff>
    </xdr:to>
    <xdr:sp macro="" textlink="">
      <xdr:nvSpPr>
        <xdr:cNvPr id="683" name="フローチャート: 判断 682"/>
        <xdr:cNvSpPr/>
      </xdr:nvSpPr>
      <xdr:spPr>
        <a:xfrm>
          <a:off x="16268700" y="1398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106499</xdr:rowOff>
    </xdr:from>
    <xdr:to>
      <xdr:col>81</xdr:col>
      <xdr:colOff>101600</xdr:colOff>
      <xdr:row>82</xdr:row>
      <xdr:rowOff>36649</xdr:rowOff>
    </xdr:to>
    <xdr:sp macro="" textlink="">
      <xdr:nvSpPr>
        <xdr:cNvPr id="684" name="フローチャート: 判断 683"/>
        <xdr:cNvSpPr/>
      </xdr:nvSpPr>
      <xdr:spPr>
        <a:xfrm>
          <a:off x="15430500" y="1399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93436</xdr:rowOff>
    </xdr:from>
    <xdr:to>
      <xdr:col>76</xdr:col>
      <xdr:colOff>165100</xdr:colOff>
      <xdr:row>82</xdr:row>
      <xdr:rowOff>23586</xdr:rowOff>
    </xdr:to>
    <xdr:sp macro="" textlink="">
      <xdr:nvSpPr>
        <xdr:cNvPr id="685" name="フローチャート: 判断 684"/>
        <xdr:cNvSpPr/>
      </xdr:nvSpPr>
      <xdr:spPr>
        <a:xfrm>
          <a:off x="14541500" y="1398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70576</xdr:rowOff>
    </xdr:from>
    <xdr:to>
      <xdr:col>72</xdr:col>
      <xdr:colOff>38100</xdr:colOff>
      <xdr:row>83</xdr:row>
      <xdr:rowOff>726</xdr:rowOff>
    </xdr:to>
    <xdr:sp macro="" textlink="">
      <xdr:nvSpPr>
        <xdr:cNvPr id="686" name="フローチャート: 判断 685"/>
        <xdr:cNvSpPr/>
      </xdr:nvSpPr>
      <xdr:spPr>
        <a:xfrm>
          <a:off x="13652500" y="1412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87" name="テキスト ボックス 68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88" name="テキスト ボックス 68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89" name="テキスト ボックス 68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90" name="テキスト ボックス 68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91" name="テキスト ボックス 69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121194</xdr:rowOff>
    </xdr:from>
    <xdr:to>
      <xdr:col>85</xdr:col>
      <xdr:colOff>177800</xdr:colOff>
      <xdr:row>81</xdr:row>
      <xdr:rowOff>51344</xdr:rowOff>
    </xdr:to>
    <xdr:sp macro="" textlink="">
      <xdr:nvSpPr>
        <xdr:cNvPr id="692" name="楕円 691"/>
        <xdr:cNvSpPr/>
      </xdr:nvSpPr>
      <xdr:spPr>
        <a:xfrm>
          <a:off x="16268700" y="1383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144071</xdr:rowOff>
    </xdr:from>
    <xdr:ext cx="405111" cy="259045"/>
    <xdr:sp macro="" textlink="">
      <xdr:nvSpPr>
        <xdr:cNvPr id="693" name="【児童館】&#10;有形固定資産減価償却率該当値テキスト"/>
        <xdr:cNvSpPr txBox="1"/>
      </xdr:nvSpPr>
      <xdr:spPr>
        <a:xfrm>
          <a:off x="16357600" y="13688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153851</xdr:rowOff>
    </xdr:from>
    <xdr:to>
      <xdr:col>81</xdr:col>
      <xdr:colOff>101600</xdr:colOff>
      <xdr:row>81</xdr:row>
      <xdr:rowOff>84001</xdr:rowOff>
    </xdr:to>
    <xdr:sp macro="" textlink="">
      <xdr:nvSpPr>
        <xdr:cNvPr id="694" name="楕円 693"/>
        <xdr:cNvSpPr/>
      </xdr:nvSpPr>
      <xdr:spPr>
        <a:xfrm>
          <a:off x="15430500" y="1386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544</xdr:rowOff>
    </xdr:from>
    <xdr:to>
      <xdr:col>85</xdr:col>
      <xdr:colOff>127000</xdr:colOff>
      <xdr:row>81</xdr:row>
      <xdr:rowOff>33201</xdr:rowOff>
    </xdr:to>
    <xdr:cxnSp macro="">
      <xdr:nvCxnSpPr>
        <xdr:cNvPr id="695" name="直線コネクタ 694"/>
        <xdr:cNvCxnSpPr/>
      </xdr:nvCxnSpPr>
      <xdr:spPr>
        <a:xfrm flipV="1">
          <a:off x="15481300" y="1388799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1995</xdr:rowOff>
    </xdr:from>
    <xdr:to>
      <xdr:col>76</xdr:col>
      <xdr:colOff>165100</xdr:colOff>
      <xdr:row>81</xdr:row>
      <xdr:rowOff>103595</xdr:rowOff>
    </xdr:to>
    <xdr:sp macro="" textlink="">
      <xdr:nvSpPr>
        <xdr:cNvPr id="696" name="楕円 695"/>
        <xdr:cNvSpPr/>
      </xdr:nvSpPr>
      <xdr:spPr>
        <a:xfrm>
          <a:off x="14541500" y="1388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33201</xdr:rowOff>
    </xdr:from>
    <xdr:to>
      <xdr:col>81</xdr:col>
      <xdr:colOff>50800</xdr:colOff>
      <xdr:row>81</xdr:row>
      <xdr:rowOff>52795</xdr:rowOff>
    </xdr:to>
    <xdr:cxnSp macro="">
      <xdr:nvCxnSpPr>
        <xdr:cNvPr id="697" name="直線コネクタ 696"/>
        <xdr:cNvCxnSpPr/>
      </xdr:nvCxnSpPr>
      <xdr:spPr>
        <a:xfrm flipV="1">
          <a:off x="14592300" y="13920651"/>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39551</xdr:rowOff>
    </xdr:from>
    <xdr:to>
      <xdr:col>72</xdr:col>
      <xdr:colOff>38100</xdr:colOff>
      <xdr:row>81</xdr:row>
      <xdr:rowOff>141151</xdr:rowOff>
    </xdr:to>
    <xdr:sp macro="" textlink="">
      <xdr:nvSpPr>
        <xdr:cNvPr id="698" name="楕円 697"/>
        <xdr:cNvSpPr/>
      </xdr:nvSpPr>
      <xdr:spPr>
        <a:xfrm>
          <a:off x="13652500" y="1392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52795</xdr:rowOff>
    </xdr:from>
    <xdr:to>
      <xdr:col>76</xdr:col>
      <xdr:colOff>114300</xdr:colOff>
      <xdr:row>81</xdr:row>
      <xdr:rowOff>90351</xdr:rowOff>
    </xdr:to>
    <xdr:cxnSp macro="">
      <xdr:nvCxnSpPr>
        <xdr:cNvPr id="699" name="直線コネクタ 698"/>
        <xdr:cNvCxnSpPr/>
      </xdr:nvCxnSpPr>
      <xdr:spPr>
        <a:xfrm flipV="1">
          <a:off x="13703300" y="13940245"/>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27776</xdr:rowOff>
    </xdr:from>
    <xdr:ext cx="405111" cy="259045"/>
    <xdr:sp macro="" textlink="">
      <xdr:nvSpPr>
        <xdr:cNvPr id="700" name="n_1aveValue【児童館】&#10;有形固定資産減価償却率"/>
        <xdr:cNvSpPr txBox="1"/>
      </xdr:nvSpPr>
      <xdr:spPr>
        <a:xfrm>
          <a:off x="15266044" y="1408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14713</xdr:rowOff>
    </xdr:from>
    <xdr:ext cx="405111" cy="259045"/>
    <xdr:sp macro="" textlink="">
      <xdr:nvSpPr>
        <xdr:cNvPr id="701" name="n_2aveValue【児童館】&#10;有形固定資産減価償却率"/>
        <xdr:cNvSpPr txBox="1"/>
      </xdr:nvSpPr>
      <xdr:spPr>
        <a:xfrm>
          <a:off x="14389744" y="1407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163303</xdr:rowOff>
    </xdr:from>
    <xdr:ext cx="405111" cy="259045"/>
    <xdr:sp macro="" textlink="">
      <xdr:nvSpPr>
        <xdr:cNvPr id="702" name="n_3aveValue【児童館】&#10;有形固定資産減価償却率"/>
        <xdr:cNvSpPr txBox="1"/>
      </xdr:nvSpPr>
      <xdr:spPr>
        <a:xfrm>
          <a:off x="13500744" y="1422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100528</xdr:rowOff>
    </xdr:from>
    <xdr:ext cx="405111" cy="259045"/>
    <xdr:sp macro="" textlink="">
      <xdr:nvSpPr>
        <xdr:cNvPr id="703" name="n_1mainValue【児童館】&#10;有形固定資産減価償却率"/>
        <xdr:cNvSpPr txBox="1"/>
      </xdr:nvSpPr>
      <xdr:spPr>
        <a:xfrm>
          <a:off x="15266044" y="1364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120122</xdr:rowOff>
    </xdr:from>
    <xdr:ext cx="405111" cy="259045"/>
    <xdr:sp macro="" textlink="">
      <xdr:nvSpPr>
        <xdr:cNvPr id="704" name="n_2mainValue【児童館】&#10;有形固定資産減価償却率"/>
        <xdr:cNvSpPr txBox="1"/>
      </xdr:nvSpPr>
      <xdr:spPr>
        <a:xfrm>
          <a:off x="14389744" y="136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157678</xdr:rowOff>
    </xdr:from>
    <xdr:ext cx="405111" cy="259045"/>
    <xdr:sp macro="" textlink="">
      <xdr:nvSpPr>
        <xdr:cNvPr id="705" name="n_3mainValue【児童館】&#10;有形固定資産減価償却率"/>
        <xdr:cNvSpPr txBox="1"/>
      </xdr:nvSpPr>
      <xdr:spPr>
        <a:xfrm>
          <a:off x="13500744" y="1370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06" name="正方形/長方形 70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07" name="正方形/長方形 70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08" name="正方形/長方形 70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09" name="正方形/長方形 70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10" name="正方形/長方形 70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11" name="正方形/長方形 71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12" name="正方形/長方形 71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13" name="正方形/長方形 71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14" name="テキスト ボックス 71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15" name="直線コネクタ 71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16" name="直線コネクタ 71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17" name="テキスト ボックス 71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18" name="直線コネクタ 71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19" name="テキスト ボックス 71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20" name="直線コネクタ 71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21" name="テキスト ボックス 72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22" name="直線コネクタ 72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23" name="テキスト ボックス 72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24" name="直線コネクタ 72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25" name="テキスト ボックス 72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26" name="直線コネクタ 72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27" name="テキスト ボックス 72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28"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19050</xdr:rowOff>
    </xdr:from>
    <xdr:to>
      <xdr:col>116</xdr:col>
      <xdr:colOff>62864</xdr:colOff>
      <xdr:row>86</xdr:row>
      <xdr:rowOff>0</xdr:rowOff>
    </xdr:to>
    <xdr:cxnSp macro="">
      <xdr:nvCxnSpPr>
        <xdr:cNvPr id="729" name="直線コネクタ 728"/>
        <xdr:cNvCxnSpPr/>
      </xdr:nvCxnSpPr>
      <xdr:spPr>
        <a:xfrm flipV="1">
          <a:off x="22160864" y="132207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3827</xdr:rowOff>
    </xdr:from>
    <xdr:ext cx="469744" cy="259045"/>
    <xdr:sp macro="" textlink="">
      <xdr:nvSpPr>
        <xdr:cNvPr id="730" name="【児童館】&#10;一人当たり面積最小値テキスト"/>
        <xdr:cNvSpPr txBox="1"/>
      </xdr:nvSpPr>
      <xdr:spPr>
        <a:xfrm>
          <a:off x="22199600"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0</xdr:rowOff>
    </xdr:from>
    <xdr:to>
      <xdr:col>116</xdr:col>
      <xdr:colOff>152400</xdr:colOff>
      <xdr:row>86</xdr:row>
      <xdr:rowOff>0</xdr:rowOff>
    </xdr:to>
    <xdr:cxnSp macro="">
      <xdr:nvCxnSpPr>
        <xdr:cNvPr id="731" name="直線コネクタ 730"/>
        <xdr:cNvCxnSpPr/>
      </xdr:nvCxnSpPr>
      <xdr:spPr>
        <a:xfrm>
          <a:off x="22072600" y="1474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137177</xdr:rowOff>
    </xdr:from>
    <xdr:ext cx="469744" cy="259045"/>
    <xdr:sp macro="" textlink="">
      <xdr:nvSpPr>
        <xdr:cNvPr id="732" name="【児童館】&#10;一人当たり面積最大値テキスト"/>
        <xdr:cNvSpPr txBox="1"/>
      </xdr:nvSpPr>
      <xdr:spPr>
        <a:xfrm>
          <a:off x="221996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19050</xdr:rowOff>
    </xdr:from>
    <xdr:to>
      <xdr:col>116</xdr:col>
      <xdr:colOff>152400</xdr:colOff>
      <xdr:row>77</xdr:row>
      <xdr:rowOff>19050</xdr:rowOff>
    </xdr:to>
    <xdr:cxnSp macro="">
      <xdr:nvCxnSpPr>
        <xdr:cNvPr id="733" name="直線コネクタ 732"/>
        <xdr:cNvCxnSpPr/>
      </xdr:nvCxnSpPr>
      <xdr:spPr>
        <a:xfrm>
          <a:off x="22072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124477</xdr:rowOff>
    </xdr:from>
    <xdr:ext cx="469744" cy="259045"/>
    <xdr:sp macro="" textlink="">
      <xdr:nvSpPr>
        <xdr:cNvPr id="734" name="【児童館】&#10;一人当たり面積平均値テキスト"/>
        <xdr:cNvSpPr txBox="1"/>
      </xdr:nvSpPr>
      <xdr:spPr>
        <a:xfrm>
          <a:off x="22199600" y="14011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101600</xdr:rowOff>
    </xdr:from>
    <xdr:to>
      <xdr:col>116</xdr:col>
      <xdr:colOff>114300</xdr:colOff>
      <xdr:row>83</xdr:row>
      <xdr:rowOff>31750</xdr:rowOff>
    </xdr:to>
    <xdr:sp macro="" textlink="">
      <xdr:nvSpPr>
        <xdr:cNvPr id="735" name="フローチャート: 判断 734"/>
        <xdr:cNvSpPr/>
      </xdr:nvSpPr>
      <xdr:spPr>
        <a:xfrm>
          <a:off x="221107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79</xdr:row>
      <xdr:rowOff>158750</xdr:rowOff>
    </xdr:from>
    <xdr:to>
      <xdr:col>112</xdr:col>
      <xdr:colOff>38100</xdr:colOff>
      <xdr:row>80</xdr:row>
      <xdr:rowOff>88900</xdr:rowOff>
    </xdr:to>
    <xdr:sp macro="" textlink="">
      <xdr:nvSpPr>
        <xdr:cNvPr id="736" name="フローチャート: 判断 735"/>
        <xdr:cNvSpPr/>
      </xdr:nvSpPr>
      <xdr:spPr>
        <a:xfrm>
          <a:off x="21272500" y="1370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737" name="フローチャート: 判断 736"/>
        <xdr:cNvSpPr/>
      </xdr:nvSpPr>
      <xdr:spPr>
        <a:xfrm>
          <a:off x="20383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25400</xdr:rowOff>
    </xdr:from>
    <xdr:to>
      <xdr:col>102</xdr:col>
      <xdr:colOff>165100</xdr:colOff>
      <xdr:row>82</xdr:row>
      <xdr:rowOff>127000</xdr:rowOff>
    </xdr:to>
    <xdr:sp macro="" textlink="">
      <xdr:nvSpPr>
        <xdr:cNvPr id="738" name="フローチャート: 判断 737"/>
        <xdr:cNvSpPr/>
      </xdr:nvSpPr>
      <xdr:spPr>
        <a:xfrm>
          <a:off x="19494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39" name="テキスト ボックス 73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40" name="テキスト ボックス 73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41" name="テキスト ボックス 74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42" name="テキスト ボックス 74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43" name="テキスト ボックス 74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44" name="楕円 743"/>
        <xdr:cNvSpPr/>
      </xdr:nvSpPr>
      <xdr:spPr>
        <a:xfrm>
          <a:off x="221107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22877</xdr:rowOff>
    </xdr:from>
    <xdr:ext cx="469744" cy="259045"/>
    <xdr:sp macro="" textlink="">
      <xdr:nvSpPr>
        <xdr:cNvPr id="745" name="【児童館】&#10;一人当たり面積該当値テキスト"/>
        <xdr:cNvSpPr txBox="1"/>
      </xdr:nvSpPr>
      <xdr:spPr>
        <a:xfrm>
          <a:off x="22199600" y="1425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44450</xdr:rowOff>
    </xdr:from>
    <xdr:to>
      <xdr:col>112</xdr:col>
      <xdr:colOff>38100</xdr:colOff>
      <xdr:row>83</xdr:row>
      <xdr:rowOff>146050</xdr:rowOff>
    </xdr:to>
    <xdr:sp macro="" textlink="">
      <xdr:nvSpPr>
        <xdr:cNvPr id="746" name="楕円 745"/>
        <xdr:cNvSpPr/>
      </xdr:nvSpPr>
      <xdr:spPr>
        <a:xfrm>
          <a:off x="21272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95250</xdr:rowOff>
    </xdr:from>
    <xdr:to>
      <xdr:col>116</xdr:col>
      <xdr:colOff>63500</xdr:colOff>
      <xdr:row>83</xdr:row>
      <xdr:rowOff>95250</xdr:rowOff>
    </xdr:to>
    <xdr:cxnSp macro="">
      <xdr:nvCxnSpPr>
        <xdr:cNvPr id="747" name="直線コネクタ 746"/>
        <xdr:cNvCxnSpPr/>
      </xdr:nvCxnSpPr>
      <xdr:spPr>
        <a:xfrm>
          <a:off x="21323300" y="14325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44450</xdr:rowOff>
    </xdr:from>
    <xdr:to>
      <xdr:col>107</xdr:col>
      <xdr:colOff>101600</xdr:colOff>
      <xdr:row>83</xdr:row>
      <xdr:rowOff>146050</xdr:rowOff>
    </xdr:to>
    <xdr:sp macro="" textlink="">
      <xdr:nvSpPr>
        <xdr:cNvPr id="748" name="楕円 747"/>
        <xdr:cNvSpPr/>
      </xdr:nvSpPr>
      <xdr:spPr>
        <a:xfrm>
          <a:off x="20383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95250</xdr:rowOff>
    </xdr:from>
    <xdr:to>
      <xdr:col>111</xdr:col>
      <xdr:colOff>177800</xdr:colOff>
      <xdr:row>83</xdr:row>
      <xdr:rowOff>95250</xdr:rowOff>
    </xdr:to>
    <xdr:cxnSp macro="">
      <xdr:nvCxnSpPr>
        <xdr:cNvPr id="749" name="直線コネクタ 748"/>
        <xdr:cNvCxnSpPr/>
      </xdr:nvCxnSpPr>
      <xdr:spPr>
        <a:xfrm>
          <a:off x="20434300" y="1432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750" name="楕円 749"/>
        <xdr:cNvSpPr/>
      </xdr:nvSpPr>
      <xdr:spPr>
        <a:xfrm>
          <a:off x="194945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95250</xdr:rowOff>
    </xdr:from>
    <xdr:to>
      <xdr:col>107</xdr:col>
      <xdr:colOff>50800</xdr:colOff>
      <xdr:row>83</xdr:row>
      <xdr:rowOff>133350</xdr:rowOff>
    </xdr:to>
    <xdr:cxnSp macro="">
      <xdr:nvCxnSpPr>
        <xdr:cNvPr id="751" name="直線コネクタ 750"/>
        <xdr:cNvCxnSpPr/>
      </xdr:nvCxnSpPr>
      <xdr:spPr>
        <a:xfrm flipV="1">
          <a:off x="19545300" y="14325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78</xdr:row>
      <xdr:rowOff>105427</xdr:rowOff>
    </xdr:from>
    <xdr:ext cx="469744" cy="259045"/>
    <xdr:sp macro="" textlink="">
      <xdr:nvSpPr>
        <xdr:cNvPr id="752" name="n_1aveValue【児童館】&#10;一人当たり面積"/>
        <xdr:cNvSpPr txBox="1"/>
      </xdr:nvSpPr>
      <xdr:spPr>
        <a:xfrm>
          <a:off x="21075727" y="1347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137177</xdr:rowOff>
    </xdr:from>
    <xdr:ext cx="469744" cy="259045"/>
    <xdr:sp macro="" textlink="">
      <xdr:nvSpPr>
        <xdr:cNvPr id="753" name="n_2aveValue【児童館】&#10;一人当たり面積"/>
        <xdr:cNvSpPr txBox="1"/>
      </xdr:nvSpPr>
      <xdr:spPr>
        <a:xfrm>
          <a:off x="20199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143527</xdr:rowOff>
    </xdr:from>
    <xdr:ext cx="469744" cy="259045"/>
    <xdr:sp macro="" textlink="">
      <xdr:nvSpPr>
        <xdr:cNvPr id="754" name="n_3aveValue【児童館】&#10;一人当たり面積"/>
        <xdr:cNvSpPr txBox="1"/>
      </xdr:nvSpPr>
      <xdr:spPr>
        <a:xfrm>
          <a:off x="19310427" y="1385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137177</xdr:rowOff>
    </xdr:from>
    <xdr:ext cx="469744" cy="259045"/>
    <xdr:sp macro="" textlink="">
      <xdr:nvSpPr>
        <xdr:cNvPr id="755" name="n_1mainValue【児童館】&#10;一人当たり面積"/>
        <xdr:cNvSpPr txBox="1"/>
      </xdr:nvSpPr>
      <xdr:spPr>
        <a:xfrm>
          <a:off x="210757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756" name="n_2mainValue【児童館】&#10;一人当たり面積"/>
        <xdr:cNvSpPr txBox="1"/>
      </xdr:nvSpPr>
      <xdr:spPr>
        <a:xfrm>
          <a:off x="20199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3827</xdr:rowOff>
    </xdr:from>
    <xdr:ext cx="469744" cy="259045"/>
    <xdr:sp macro="" textlink="">
      <xdr:nvSpPr>
        <xdr:cNvPr id="757" name="n_3mainValue【児童館】&#10;一人当たり面積"/>
        <xdr:cNvSpPr txBox="1"/>
      </xdr:nvSpPr>
      <xdr:spPr>
        <a:xfrm>
          <a:off x="193104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58" name="正方形/長方形 75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59" name="正方形/長方形 75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60" name="正方形/長方形 75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61" name="正方形/長方形 76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62" name="正方形/長方形 76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63" name="正方形/長方形 76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64" name="正方形/長方形 76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5" name="正方形/長方形 76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66" name="テキスト ボックス 76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67" name="直線コネクタ 76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768" name="テキスト ボックス 767"/>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69" name="直線コネクタ 768"/>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70" name="テキスト ボックス 769"/>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71" name="直線コネクタ 770"/>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72" name="テキスト ボックス 771"/>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73" name="直線コネクタ 772"/>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74" name="テキスト ボックス 773"/>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75" name="直線コネクタ 774"/>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76" name="テキスト ボックス 775"/>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77" name="直線コネクタ 77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78" name="テキスト ボックス 777"/>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79"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110489</xdr:rowOff>
    </xdr:from>
    <xdr:to>
      <xdr:col>85</xdr:col>
      <xdr:colOff>126364</xdr:colOff>
      <xdr:row>106</xdr:row>
      <xdr:rowOff>78487</xdr:rowOff>
    </xdr:to>
    <xdr:cxnSp macro="">
      <xdr:nvCxnSpPr>
        <xdr:cNvPr id="780" name="直線コネクタ 779"/>
        <xdr:cNvCxnSpPr/>
      </xdr:nvCxnSpPr>
      <xdr:spPr>
        <a:xfrm flipV="1">
          <a:off x="16318864" y="17084039"/>
          <a:ext cx="0" cy="1168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106</xdr:row>
      <xdr:rowOff>82314</xdr:rowOff>
    </xdr:from>
    <xdr:ext cx="405111" cy="259045"/>
    <xdr:sp macro="" textlink="">
      <xdr:nvSpPr>
        <xdr:cNvPr id="781" name="【公民館】&#10;有形固定資産減価償却率最小値テキスト"/>
        <xdr:cNvSpPr txBox="1"/>
      </xdr:nvSpPr>
      <xdr:spPr>
        <a:xfrm>
          <a:off x="16357600" y="18256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106</xdr:row>
      <xdr:rowOff>78487</xdr:rowOff>
    </xdr:from>
    <xdr:to>
      <xdr:col>86</xdr:col>
      <xdr:colOff>25400</xdr:colOff>
      <xdr:row>106</xdr:row>
      <xdr:rowOff>78487</xdr:rowOff>
    </xdr:to>
    <xdr:cxnSp macro="">
      <xdr:nvCxnSpPr>
        <xdr:cNvPr id="782" name="直線コネクタ 781"/>
        <xdr:cNvCxnSpPr/>
      </xdr:nvCxnSpPr>
      <xdr:spPr>
        <a:xfrm>
          <a:off x="16230600" y="18252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57166</xdr:rowOff>
    </xdr:from>
    <xdr:ext cx="405111" cy="259045"/>
    <xdr:sp macro="" textlink="">
      <xdr:nvSpPr>
        <xdr:cNvPr id="783" name="【公民館】&#10;有形固定資産減価償却率最大値テキスト"/>
        <xdr:cNvSpPr txBox="1"/>
      </xdr:nvSpPr>
      <xdr:spPr>
        <a:xfrm>
          <a:off x="16357600" y="16859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110489</xdr:rowOff>
    </xdr:from>
    <xdr:to>
      <xdr:col>86</xdr:col>
      <xdr:colOff>25400</xdr:colOff>
      <xdr:row>99</xdr:row>
      <xdr:rowOff>110489</xdr:rowOff>
    </xdr:to>
    <xdr:cxnSp macro="">
      <xdr:nvCxnSpPr>
        <xdr:cNvPr id="784" name="直線コネクタ 783"/>
        <xdr:cNvCxnSpPr/>
      </xdr:nvCxnSpPr>
      <xdr:spPr>
        <a:xfrm>
          <a:off x="16230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56405</xdr:rowOff>
    </xdr:from>
    <xdr:ext cx="405111" cy="259045"/>
    <xdr:sp macro="" textlink="">
      <xdr:nvSpPr>
        <xdr:cNvPr id="785" name="【公民館】&#10;有形固定資産減価償却率平均値テキスト"/>
        <xdr:cNvSpPr txBox="1"/>
      </xdr:nvSpPr>
      <xdr:spPr>
        <a:xfrm>
          <a:off x="16357600" y="177157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77978</xdr:rowOff>
    </xdr:from>
    <xdr:to>
      <xdr:col>85</xdr:col>
      <xdr:colOff>177800</xdr:colOff>
      <xdr:row>104</xdr:row>
      <xdr:rowOff>8128</xdr:rowOff>
    </xdr:to>
    <xdr:sp macro="" textlink="">
      <xdr:nvSpPr>
        <xdr:cNvPr id="786" name="フローチャート: 判断 785"/>
        <xdr:cNvSpPr/>
      </xdr:nvSpPr>
      <xdr:spPr>
        <a:xfrm>
          <a:off x="16268700" y="17737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55118</xdr:rowOff>
    </xdr:from>
    <xdr:to>
      <xdr:col>81</xdr:col>
      <xdr:colOff>101600</xdr:colOff>
      <xdr:row>103</xdr:row>
      <xdr:rowOff>156718</xdr:rowOff>
    </xdr:to>
    <xdr:sp macro="" textlink="">
      <xdr:nvSpPr>
        <xdr:cNvPr id="787" name="フローチャート: 判断 786"/>
        <xdr:cNvSpPr/>
      </xdr:nvSpPr>
      <xdr:spPr>
        <a:xfrm>
          <a:off x="15430500" y="1771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84837</xdr:rowOff>
    </xdr:from>
    <xdr:to>
      <xdr:col>76</xdr:col>
      <xdr:colOff>165100</xdr:colOff>
      <xdr:row>104</xdr:row>
      <xdr:rowOff>14987</xdr:rowOff>
    </xdr:to>
    <xdr:sp macro="" textlink="">
      <xdr:nvSpPr>
        <xdr:cNvPr id="788" name="フローチャート: 判断 787"/>
        <xdr:cNvSpPr/>
      </xdr:nvSpPr>
      <xdr:spPr>
        <a:xfrm>
          <a:off x="14541500" y="1774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77978</xdr:rowOff>
    </xdr:from>
    <xdr:to>
      <xdr:col>72</xdr:col>
      <xdr:colOff>38100</xdr:colOff>
      <xdr:row>104</xdr:row>
      <xdr:rowOff>8128</xdr:rowOff>
    </xdr:to>
    <xdr:sp macro="" textlink="">
      <xdr:nvSpPr>
        <xdr:cNvPr id="789" name="フローチャート: 判断 788"/>
        <xdr:cNvSpPr/>
      </xdr:nvSpPr>
      <xdr:spPr>
        <a:xfrm>
          <a:off x="13652500" y="17737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90" name="テキスト ボックス 78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91" name="テキスト ボックス 79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92" name="テキスト ボックス 79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93" name="テキスト ボックス 79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94" name="テキスト ボックス 79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112268</xdr:rowOff>
    </xdr:from>
    <xdr:to>
      <xdr:col>85</xdr:col>
      <xdr:colOff>177800</xdr:colOff>
      <xdr:row>101</xdr:row>
      <xdr:rowOff>42418</xdr:rowOff>
    </xdr:to>
    <xdr:sp macro="" textlink="">
      <xdr:nvSpPr>
        <xdr:cNvPr id="795" name="楕円 794"/>
        <xdr:cNvSpPr/>
      </xdr:nvSpPr>
      <xdr:spPr>
        <a:xfrm>
          <a:off x="16268700" y="17257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135145</xdr:rowOff>
    </xdr:from>
    <xdr:ext cx="405111" cy="259045"/>
    <xdr:sp macro="" textlink="">
      <xdr:nvSpPr>
        <xdr:cNvPr id="796" name="【公民館】&#10;有形固定資産減価償却率該当値テキスト"/>
        <xdr:cNvSpPr txBox="1"/>
      </xdr:nvSpPr>
      <xdr:spPr>
        <a:xfrm>
          <a:off x="16357600" y="17108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160274</xdr:rowOff>
    </xdr:from>
    <xdr:to>
      <xdr:col>81</xdr:col>
      <xdr:colOff>101600</xdr:colOff>
      <xdr:row>101</xdr:row>
      <xdr:rowOff>90424</xdr:rowOff>
    </xdr:to>
    <xdr:sp macro="" textlink="">
      <xdr:nvSpPr>
        <xdr:cNvPr id="797" name="楕円 796"/>
        <xdr:cNvSpPr/>
      </xdr:nvSpPr>
      <xdr:spPr>
        <a:xfrm>
          <a:off x="15430500" y="1730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163068</xdr:rowOff>
    </xdr:from>
    <xdr:to>
      <xdr:col>85</xdr:col>
      <xdr:colOff>127000</xdr:colOff>
      <xdr:row>101</xdr:row>
      <xdr:rowOff>39624</xdr:rowOff>
    </xdr:to>
    <xdr:cxnSp macro="">
      <xdr:nvCxnSpPr>
        <xdr:cNvPr id="798" name="直線コネクタ 797"/>
        <xdr:cNvCxnSpPr/>
      </xdr:nvCxnSpPr>
      <xdr:spPr>
        <a:xfrm flipV="1">
          <a:off x="15481300" y="17308068"/>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29972</xdr:rowOff>
    </xdr:from>
    <xdr:to>
      <xdr:col>76</xdr:col>
      <xdr:colOff>165100</xdr:colOff>
      <xdr:row>101</xdr:row>
      <xdr:rowOff>131572</xdr:rowOff>
    </xdr:to>
    <xdr:sp macro="" textlink="">
      <xdr:nvSpPr>
        <xdr:cNvPr id="799" name="楕円 798"/>
        <xdr:cNvSpPr/>
      </xdr:nvSpPr>
      <xdr:spPr>
        <a:xfrm>
          <a:off x="14541500" y="1734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39624</xdr:rowOff>
    </xdr:from>
    <xdr:to>
      <xdr:col>81</xdr:col>
      <xdr:colOff>50800</xdr:colOff>
      <xdr:row>101</xdr:row>
      <xdr:rowOff>80772</xdr:rowOff>
    </xdr:to>
    <xdr:cxnSp macro="">
      <xdr:nvCxnSpPr>
        <xdr:cNvPr id="800" name="直線コネクタ 799"/>
        <xdr:cNvCxnSpPr/>
      </xdr:nvCxnSpPr>
      <xdr:spPr>
        <a:xfrm flipV="1">
          <a:off x="14592300" y="1735607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77978</xdr:rowOff>
    </xdr:from>
    <xdr:to>
      <xdr:col>72</xdr:col>
      <xdr:colOff>38100</xdr:colOff>
      <xdr:row>102</xdr:row>
      <xdr:rowOff>8128</xdr:rowOff>
    </xdr:to>
    <xdr:sp macro="" textlink="">
      <xdr:nvSpPr>
        <xdr:cNvPr id="801" name="楕円 800"/>
        <xdr:cNvSpPr/>
      </xdr:nvSpPr>
      <xdr:spPr>
        <a:xfrm>
          <a:off x="13652500" y="1739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80772</xdr:rowOff>
    </xdr:from>
    <xdr:to>
      <xdr:col>76</xdr:col>
      <xdr:colOff>114300</xdr:colOff>
      <xdr:row>101</xdr:row>
      <xdr:rowOff>128778</xdr:rowOff>
    </xdr:to>
    <xdr:cxnSp macro="">
      <xdr:nvCxnSpPr>
        <xdr:cNvPr id="802" name="直線コネクタ 801"/>
        <xdr:cNvCxnSpPr/>
      </xdr:nvCxnSpPr>
      <xdr:spPr>
        <a:xfrm flipV="1">
          <a:off x="13703300" y="1739722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147845</xdr:rowOff>
    </xdr:from>
    <xdr:ext cx="405111" cy="259045"/>
    <xdr:sp macro="" textlink="">
      <xdr:nvSpPr>
        <xdr:cNvPr id="803" name="n_1aveValue【公民館】&#10;有形固定資産減価償却率"/>
        <xdr:cNvSpPr txBox="1"/>
      </xdr:nvSpPr>
      <xdr:spPr>
        <a:xfrm>
          <a:off x="15266044" y="17807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6114</xdr:rowOff>
    </xdr:from>
    <xdr:ext cx="405111" cy="259045"/>
    <xdr:sp macro="" textlink="">
      <xdr:nvSpPr>
        <xdr:cNvPr id="804" name="n_2aveValue【公民館】&#10;有形固定資産減価償却率"/>
        <xdr:cNvSpPr txBox="1"/>
      </xdr:nvSpPr>
      <xdr:spPr>
        <a:xfrm>
          <a:off x="14389744" y="1783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170705</xdr:rowOff>
    </xdr:from>
    <xdr:ext cx="405111" cy="259045"/>
    <xdr:sp macro="" textlink="">
      <xdr:nvSpPr>
        <xdr:cNvPr id="805" name="n_3aveValue【公民館】&#10;有形固定資産減価償却率"/>
        <xdr:cNvSpPr txBox="1"/>
      </xdr:nvSpPr>
      <xdr:spPr>
        <a:xfrm>
          <a:off x="13500744" y="17830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106951</xdr:rowOff>
    </xdr:from>
    <xdr:ext cx="405111" cy="259045"/>
    <xdr:sp macro="" textlink="">
      <xdr:nvSpPr>
        <xdr:cNvPr id="806" name="n_1mainValue【公民館】&#10;有形固定資産減価償却率"/>
        <xdr:cNvSpPr txBox="1"/>
      </xdr:nvSpPr>
      <xdr:spPr>
        <a:xfrm>
          <a:off x="15266044" y="1708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148099</xdr:rowOff>
    </xdr:from>
    <xdr:ext cx="405111" cy="259045"/>
    <xdr:sp macro="" textlink="">
      <xdr:nvSpPr>
        <xdr:cNvPr id="807" name="n_2mainValue【公民館】&#10;有形固定資産減価償却率"/>
        <xdr:cNvSpPr txBox="1"/>
      </xdr:nvSpPr>
      <xdr:spPr>
        <a:xfrm>
          <a:off x="14389744" y="17121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24655</xdr:rowOff>
    </xdr:from>
    <xdr:ext cx="405111" cy="259045"/>
    <xdr:sp macro="" textlink="">
      <xdr:nvSpPr>
        <xdr:cNvPr id="808" name="n_3mainValue【公民館】&#10;有形固定資産減価償却率"/>
        <xdr:cNvSpPr txBox="1"/>
      </xdr:nvSpPr>
      <xdr:spPr>
        <a:xfrm>
          <a:off x="13500744" y="17169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9" name="正方形/長方形 80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10" name="正方形/長方形 80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11" name="正方形/長方形 81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12" name="正方形/長方形 81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13" name="正方形/長方形 81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14" name="正方形/長方形 81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15" name="正方形/長方形 81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16" name="正方形/長方形 81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7" name="テキスト ボックス 81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8" name="直線コネクタ 81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9" name="直線コネクタ 81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20" name="テキスト ボックス 81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21" name="直線コネクタ 82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22" name="テキスト ボックス 82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23" name="直線コネクタ 82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24" name="テキスト ボックス 82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25" name="直線コネクタ 82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26" name="テキスト ボックス 82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27" name="直線コネクタ 82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28" name="テキスト ボックス 82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9" name="直線コネクタ 82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30" name="テキスト ボックス 82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3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99061</xdr:rowOff>
    </xdr:from>
    <xdr:to>
      <xdr:col>116</xdr:col>
      <xdr:colOff>62864</xdr:colOff>
      <xdr:row>108</xdr:row>
      <xdr:rowOff>106680</xdr:rowOff>
    </xdr:to>
    <xdr:cxnSp macro="">
      <xdr:nvCxnSpPr>
        <xdr:cNvPr id="832" name="直線コネクタ 831"/>
        <xdr:cNvCxnSpPr/>
      </xdr:nvCxnSpPr>
      <xdr:spPr>
        <a:xfrm flipV="1">
          <a:off x="22160864" y="17244061"/>
          <a:ext cx="0" cy="1379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110507</xdr:rowOff>
    </xdr:from>
    <xdr:ext cx="469744" cy="259045"/>
    <xdr:sp macro="" textlink="">
      <xdr:nvSpPr>
        <xdr:cNvPr id="833" name="【公民館】&#10;一人当たり面積最小値テキスト"/>
        <xdr:cNvSpPr txBox="1"/>
      </xdr:nvSpPr>
      <xdr:spPr>
        <a:xfrm>
          <a:off x="22199600" y="1862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106680</xdr:rowOff>
    </xdr:from>
    <xdr:to>
      <xdr:col>116</xdr:col>
      <xdr:colOff>152400</xdr:colOff>
      <xdr:row>108</xdr:row>
      <xdr:rowOff>106680</xdr:rowOff>
    </xdr:to>
    <xdr:cxnSp macro="">
      <xdr:nvCxnSpPr>
        <xdr:cNvPr id="834" name="直線コネクタ 833"/>
        <xdr:cNvCxnSpPr/>
      </xdr:nvCxnSpPr>
      <xdr:spPr>
        <a:xfrm>
          <a:off x="22072600" y="1862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45738</xdr:rowOff>
    </xdr:from>
    <xdr:ext cx="469744" cy="259045"/>
    <xdr:sp macro="" textlink="">
      <xdr:nvSpPr>
        <xdr:cNvPr id="835" name="【公民館】&#10;一人当たり面積最大値テキスト"/>
        <xdr:cNvSpPr txBox="1"/>
      </xdr:nvSpPr>
      <xdr:spPr>
        <a:xfrm>
          <a:off x="22199600" y="1701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99061</xdr:rowOff>
    </xdr:from>
    <xdr:to>
      <xdr:col>116</xdr:col>
      <xdr:colOff>152400</xdr:colOff>
      <xdr:row>100</xdr:row>
      <xdr:rowOff>99061</xdr:rowOff>
    </xdr:to>
    <xdr:cxnSp macro="">
      <xdr:nvCxnSpPr>
        <xdr:cNvPr id="836" name="直線コネクタ 835"/>
        <xdr:cNvCxnSpPr/>
      </xdr:nvCxnSpPr>
      <xdr:spPr>
        <a:xfrm>
          <a:off x="22072600" y="1724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82566</xdr:rowOff>
    </xdr:from>
    <xdr:ext cx="469744" cy="259045"/>
    <xdr:sp macro="" textlink="">
      <xdr:nvSpPr>
        <xdr:cNvPr id="837" name="【公民館】&#10;一人当たり面積平均値テキスト"/>
        <xdr:cNvSpPr txBox="1"/>
      </xdr:nvSpPr>
      <xdr:spPr>
        <a:xfrm>
          <a:off x="22199600" y="17913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59689</xdr:rowOff>
    </xdr:from>
    <xdr:to>
      <xdr:col>116</xdr:col>
      <xdr:colOff>114300</xdr:colOff>
      <xdr:row>105</xdr:row>
      <xdr:rowOff>161289</xdr:rowOff>
    </xdr:to>
    <xdr:sp macro="" textlink="">
      <xdr:nvSpPr>
        <xdr:cNvPr id="838" name="フローチャート: 判断 837"/>
        <xdr:cNvSpPr/>
      </xdr:nvSpPr>
      <xdr:spPr>
        <a:xfrm>
          <a:off x="22110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128270</xdr:rowOff>
    </xdr:from>
    <xdr:to>
      <xdr:col>112</xdr:col>
      <xdr:colOff>38100</xdr:colOff>
      <xdr:row>104</xdr:row>
      <xdr:rowOff>58420</xdr:rowOff>
    </xdr:to>
    <xdr:sp macro="" textlink="">
      <xdr:nvSpPr>
        <xdr:cNvPr id="839" name="フローチャート: 判断 838"/>
        <xdr:cNvSpPr/>
      </xdr:nvSpPr>
      <xdr:spPr>
        <a:xfrm>
          <a:off x="21272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82550</xdr:rowOff>
    </xdr:from>
    <xdr:to>
      <xdr:col>107</xdr:col>
      <xdr:colOff>101600</xdr:colOff>
      <xdr:row>106</xdr:row>
      <xdr:rowOff>12700</xdr:rowOff>
    </xdr:to>
    <xdr:sp macro="" textlink="">
      <xdr:nvSpPr>
        <xdr:cNvPr id="840" name="フローチャート: 判断 839"/>
        <xdr:cNvSpPr/>
      </xdr:nvSpPr>
      <xdr:spPr>
        <a:xfrm>
          <a:off x="20383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105411</xdr:rowOff>
    </xdr:from>
    <xdr:to>
      <xdr:col>102</xdr:col>
      <xdr:colOff>165100</xdr:colOff>
      <xdr:row>106</xdr:row>
      <xdr:rowOff>35561</xdr:rowOff>
    </xdr:to>
    <xdr:sp macro="" textlink="">
      <xdr:nvSpPr>
        <xdr:cNvPr id="841" name="フローチャート: 判断 840"/>
        <xdr:cNvSpPr/>
      </xdr:nvSpPr>
      <xdr:spPr>
        <a:xfrm>
          <a:off x="19494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42" name="テキスト ボックス 84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43" name="テキスト ボックス 84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4" name="テキスト ボックス 84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5" name="テキスト ボックス 84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6" name="テキスト ボックス 84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40639</xdr:rowOff>
    </xdr:from>
    <xdr:to>
      <xdr:col>116</xdr:col>
      <xdr:colOff>114300</xdr:colOff>
      <xdr:row>106</xdr:row>
      <xdr:rowOff>142239</xdr:rowOff>
    </xdr:to>
    <xdr:sp macro="" textlink="">
      <xdr:nvSpPr>
        <xdr:cNvPr id="847" name="楕円 846"/>
        <xdr:cNvSpPr/>
      </xdr:nvSpPr>
      <xdr:spPr>
        <a:xfrm>
          <a:off x="221107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19066</xdr:rowOff>
    </xdr:from>
    <xdr:ext cx="469744" cy="259045"/>
    <xdr:sp macro="" textlink="">
      <xdr:nvSpPr>
        <xdr:cNvPr id="848" name="【公民館】&#10;一人当たり面積該当値テキスト"/>
        <xdr:cNvSpPr txBox="1"/>
      </xdr:nvSpPr>
      <xdr:spPr>
        <a:xfrm>
          <a:off x="22199600" y="1819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48261</xdr:rowOff>
    </xdr:from>
    <xdr:to>
      <xdr:col>112</xdr:col>
      <xdr:colOff>38100</xdr:colOff>
      <xdr:row>106</xdr:row>
      <xdr:rowOff>149861</xdr:rowOff>
    </xdr:to>
    <xdr:sp macro="" textlink="">
      <xdr:nvSpPr>
        <xdr:cNvPr id="849" name="楕円 848"/>
        <xdr:cNvSpPr/>
      </xdr:nvSpPr>
      <xdr:spPr>
        <a:xfrm>
          <a:off x="21272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91439</xdr:rowOff>
    </xdr:from>
    <xdr:to>
      <xdr:col>116</xdr:col>
      <xdr:colOff>63500</xdr:colOff>
      <xdr:row>106</xdr:row>
      <xdr:rowOff>99061</xdr:rowOff>
    </xdr:to>
    <xdr:cxnSp macro="">
      <xdr:nvCxnSpPr>
        <xdr:cNvPr id="850" name="直線コネクタ 849"/>
        <xdr:cNvCxnSpPr/>
      </xdr:nvCxnSpPr>
      <xdr:spPr>
        <a:xfrm flipV="1">
          <a:off x="21323300" y="18265139"/>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48261</xdr:rowOff>
    </xdr:from>
    <xdr:to>
      <xdr:col>107</xdr:col>
      <xdr:colOff>101600</xdr:colOff>
      <xdr:row>106</xdr:row>
      <xdr:rowOff>149861</xdr:rowOff>
    </xdr:to>
    <xdr:sp macro="" textlink="">
      <xdr:nvSpPr>
        <xdr:cNvPr id="851" name="楕円 850"/>
        <xdr:cNvSpPr/>
      </xdr:nvSpPr>
      <xdr:spPr>
        <a:xfrm>
          <a:off x="20383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99061</xdr:rowOff>
    </xdr:from>
    <xdr:to>
      <xdr:col>111</xdr:col>
      <xdr:colOff>177800</xdr:colOff>
      <xdr:row>106</xdr:row>
      <xdr:rowOff>99061</xdr:rowOff>
    </xdr:to>
    <xdr:cxnSp macro="">
      <xdr:nvCxnSpPr>
        <xdr:cNvPr id="852" name="直線コネクタ 851"/>
        <xdr:cNvCxnSpPr/>
      </xdr:nvCxnSpPr>
      <xdr:spPr>
        <a:xfrm>
          <a:off x="20434300" y="18272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55880</xdr:rowOff>
    </xdr:from>
    <xdr:to>
      <xdr:col>102</xdr:col>
      <xdr:colOff>165100</xdr:colOff>
      <xdr:row>106</xdr:row>
      <xdr:rowOff>157480</xdr:rowOff>
    </xdr:to>
    <xdr:sp macro="" textlink="">
      <xdr:nvSpPr>
        <xdr:cNvPr id="853" name="楕円 852"/>
        <xdr:cNvSpPr/>
      </xdr:nvSpPr>
      <xdr:spPr>
        <a:xfrm>
          <a:off x="194945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99061</xdr:rowOff>
    </xdr:from>
    <xdr:to>
      <xdr:col>107</xdr:col>
      <xdr:colOff>50800</xdr:colOff>
      <xdr:row>106</xdr:row>
      <xdr:rowOff>106680</xdr:rowOff>
    </xdr:to>
    <xdr:cxnSp macro="">
      <xdr:nvCxnSpPr>
        <xdr:cNvPr id="854" name="直線コネクタ 853"/>
        <xdr:cNvCxnSpPr/>
      </xdr:nvCxnSpPr>
      <xdr:spPr>
        <a:xfrm flipV="1">
          <a:off x="19545300" y="182727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74947</xdr:rowOff>
    </xdr:from>
    <xdr:ext cx="469744" cy="259045"/>
    <xdr:sp macro="" textlink="">
      <xdr:nvSpPr>
        <xdr:cNvPr id="855" name="n_1aveValue【公民館】&#10;一人当たり面積"/>
        <xdr:cNvSpPr txBox="1"/>
      </xdr:nvSpPr>
      <xdr:spPr>
        <a:xfrm>
          <a:off x="21075727" y="1756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29227</xdr:rowOff>
    </xdr:from>
    <xdr:ext cx="469744" cy="259045"/>
    <xdr:sp macro="" textlink="">
      <xdr:nvSpPr>
        <xdr:cNvPr id="856" name="n_2aveValue【公民館】&#10;一人当たり面積"/>
        <xdr:cNvSpPr txBox="1"/>
      </xdr:nvSpPr>
      <xdr:spPr>
        <a:xfrm>
          <a:off x="20199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52088</xdr:rowOff>
    </xdr:from>
    <xdr:ext cx="469744" cy="259045"/>
    <xdr:sp macro="" textlink="">
      <xdr:nvSpPr>
        <xdr:cNvPr id="857" name="n_3aveValue【公民館】&#10;一人当たり面積"/>
        <xdr:cNvSpPr txBox="1"/>
      </xdr:nvSpPr>
      <xdr:spPr>
        <a:xfrm>
          <a:off x="19310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140988</xdr:rowOff>
    </xdr:from>
    <xdr:ext cx="469744" cy="259045"/>
    <xdr:sp macro="" textlink="">
      <xdr:nvSpPr>
        <xdr:cNvPr id="858" name="n_1mainValue【公民館】&#10;一人当たり面積"/>
        <xdr:cNvSpPr txBox="1"/>
      </xdr:nvSpPr>
      <xdr:spPr>
        <a:xfrm>
          <a:off x="21075727" y="1831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140988</xdr:rowOff>
    </xdr:from>
    <xdr:ext cx="469744" cy="259045"/>
    <xdr:sp macro="" textlink="">
      <xdr:nvSpPr>
        <xdr:cNvPr id="859" name="n_2mainValue【公民館】&#10;一人当たり面積"/>
        <xdr:cNvSpPr txBox="1"/>
      </xdr:nvSpPr>
      <xdr:spPr>
        <a:xfrm>
          <a:off x="20199427" y="1831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148607</xdr:rowOff>
    </xdr:from>
    <xdr:ext cx="469744" cy="259045"/>
    <xdr:sp macro="" textlink="">
      <xdr:nvSpPr>
        <xdr:cNvPr id="860" name="n_3mainValue【公民館】&#10;一人当たり面積"/>
        <xdr:cNvSpPr txBox="1"/>
      </xdr:nvSpPr>
      <xdr:spPr>
        <a:xfrm>
          <a:off x="19310427" y="183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1" name="正方形/長方形 86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2" name="正方形/長方形 86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3" name="テキスト ボックス 86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認定こども園・幼稚園・保育所及び学校施設に関して、住民一人当たり面積は、類似団体内平均値を上回っている。園児・児童生徒の総数は年々減少しつつあり、「伊勢市公共施設等総合管理計画」の施設類型ごとの管理に関する基本的な方針において、「伊勢市の就学前の子どもの教育・保育に関する施設整備計画」及び「伊勢市立小中学校適正規模化・適正配置基本計画」の考え方に基づき、整理統合、更新する施設の複合化などを検討し、施設の総合管理を行うこととしている。</a:t>
          </a:r>
        </a:p>
        <a:p>
          <a:r>
            <a:rPr kumimoji="1" lang="ja-JP" altLang="en-US" sz="1300">
              <a:latin typeface="ＭＳ Ｐゴシック" panose="020B0600070205080204" pitchFamily="50" charset="-128"/>
              <a:ea typeface="ＭＳ Ｐゴシック" panose="020B0600070205080204" pitchFamily="50" charset="-128"/>
            </a:rPr>
            <a:t>　公民館については老朽化が進行しつつあるが、「伊勢市公共施設等総合管理計画」の施設類型ごとの管理に関する基本的な方針において、今後の更新にあたっては、地域への譲渡等も含め、施設の複合化や集約化等を検討していくこととし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126,573
125,638
208.35
56,058,756
55,399,992
419,778
29,948,897
57,573,996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94161</xdr:rowOff>
    </xdr:from>
    <xdr:to>
      <xdr:col>24</xdr:col>
      <xdr:colOff>62865</xdr:colOff>
      <xdr:row>42</xdr:row>
      <xdr:rowOff>19050</xdr:rowOff>
    </xdr:to>
    <xdr:cxnSp macro="">
      <xdr:nvCxnSpPr>
        <xdr:cNvPr id="57" name="直線コネクタ 56"/>
        <xdr:cNvCxnSpPr/>
      </xdr:nvCxnSpPr>
      <xdr:spPr>
        <a:xfrm flipV="1">
          <a:off x="4634865" y="5752011"/>
          <a:ext cx="0" cy="1467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22877</xdr:rowOff>
    </xdr:from>
    <xdr:ext cx="340478" cy="259045"/>
    <xdr:sp macro="" textlink="">
      <xdr:nvSpPr>
        <xdr:cNvPr id="58" name="【図書館】&#10;有形固定資産減価償却率最小値テキスト"/>
        <xdr:cNvSpPr txBox="1"/>
      </xdr:nvSpPr>
      <xdr:spPr>
        <a:xfrm>
          <a:off x="4673600" y="72237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19050</xdr:rowOff>
    </xdr:from>
    <xdr:to>
      <xdr:col>24</xdr:col>
      <xdr:colOff>152400</xdr:colOff>
      <xdr:row>42</xdr:row>
      <xdr:rowOff>19050</xdr:rowOff>
    </xdr:to>
    <xdr:cxnSp macro="">
      <xdr:nvCxnSpPr>
        <xdr:cNvPr id="59" name="直線コネクタ 58"/>
        <xdr:cNvCxnSpPr/>
      </xdr:nvCxnSpPr>
      <xdr:spPr>
        <a:xfrm>
          <a:off x="4546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40838</xdr:rowOff>
    </xdr:from>
    <xdr:ext cx="405111" cy="259045"/>
    <xdr:sp macro="" textlink="">
      <xdr:nvSpPr>
        <xdr:cNvPr id="60" name="【図書館】&#10;有形固定資産減価償却率最大値テキスト"/>
        <xdr:cNvSpPr txBox="1"/>
      </xdr:nvSpPr>
      <xdr:spPr>
        <a:xfrm>
          <a:off x="4673600" y="5527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94161</xdr:rowOff>
    </xdr:from>
    <xdr:to>
      <xdr:col>24</xdr:col>
      <xdr:colOff>152400</xdr:colOff>
      <xdr:row>33</xdr:row>
      <xdr:rowOff>94161</xdr:rowOff>
    </xdr:to>
    <xdr:cxnSp macro="">
      <xdr:nvCxnSpPr>
        <xdr:cNvPr id="61" name="直線コネクタ 60"/>
        <xdr:cNvCxnSpPr/>
      </xdr:nvCxnSpPr>
      <xdr:spPr>
        <a:xfrm>
          <a:off x="4546600" y="5752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2557</xdr:rowOff>
    </xdr:from>
    <xdr:ext cx="405111" cy="259045"/>
    <xdr:sp macro="" textlink="">
      <xdr:nvSpPr>
        <xdr:cNvPr id="62" name="【図書館】&#10;有形固定資産減価償却率平均値テキスト"/>
        <xdr:cNvSpPr txBox="1"/>
      </xdr:nvSpPr>
      <xdr:spPr>
        <a:xfrm>
          <a:off x="4673600" y="634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151130</xdr:rowOff>
    </xdr:from>
    <xdr:to>
      <xdr:col>24</xdr:col>
      <xdr:colOff>114300</xdr:colOff>
      <xdr:row>38</xdr:row>
      <xdr:rowOff>81280</xdr:rowOff>
    </xdr:to>
    <xdr:sp macro="" textlink="">
      <xdr:nvSpPr>
        <xdr:cNvPr id="63" name="フローチャート: 判断 62"/>
        <xdr:cNvSpPr/>
      </xdr:nvSpPr>
      <xdr:spPr>
        <a:xfrm>
          <a:off x="4584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13970</xdr:rowOff>
    </xdr:from>
    <xdr:to>
      <xdr:col>20</xdr:col>
      <xdr:colOff>38100</xdr:colOff>
      <xdr:row>38</xdr:row>
      <xdr:rowOff>115570</xdr:rowOff>
    </xdr:to>
    <xdr:sp macro="" textlink="">
      <xdr:nvSpPr>
        <xdr:cNvPr id="64" name="フローチャート: 判断 63"/>
        <xdr:cNvSpPr/>
      </xdr:nvSpPr>
      <xdr:spPr>
        <a:xfrm>
          <a:off x="3746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164193</xdr:rowOff>
    </xdr:from>
    <xdr:to>
      <xdr:col>15</xdr:col>
      <xdr:colOff>101600</xdr:colOff>
      <xdr:row>38</xdr:row>
      <xdr:rowOff>94343</xdr:rowOff>
    </xdr:to>
    <xdr:sp macro="" textlink="">
      <xdr:nvSpPr>
        <xdr:cNvPr id="65" name="フローチャート: 判断 64"/>
        <xdr:cNvSpPr/>
      </xdr:nvSpPr>
      <xdr:spPr>
        <a:xfrm>
          <a:off x="2857500" y="650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4173</xdr:rowOff>
    </xdr:from>
    <xdr:to>
      <xdr:col>10</xdr:col>
      <xdr:colOff>165100</xdr:colOff>
      <xdr:row>38</xdr:row>
      <xdr:rowOff>105773</xdr:rowOff>
    </xdr:to>
    <xdr:sp macro="" textlink="">
      <xdr:nvSpPr>
        <xdr:cNvPr id="66" name="フローチャート: 判断 65"/>
        <xdr:cNvSpPr/>
      </xdr:nvSpPr>
      <xdr:spPr>
        <a:xfrm>
          <a:off x="1968500" y="651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154396</xdr:rowOff>
    </xdr:from>
    <xdr:to>
      <xdr:col>24</xdr:col>
      <xdr:colOff>114300</xdr:colOff>
      <xdr:row>38</xdr:row>
      <xdr:rowOff>84545</xdr:rowOff>
    </xdr:to>
    <xdr:sp macro="" textlink="">
      <xdr:nvSpPr>
        <xdr:cNvPr id="72" name="楕円 71"/>
        <xdr:cNvSpPr/>
      </xdr:nvSpPr>
      <xdr:spPr>
        <a:xfrm>
          <a:off x="4584700" y="649804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132823</xdr:rowOff>
    </xdr:from>
    <xdr:ext cx="405111" cy="259045"/>
    <xdr:sp macro="" textlink="">
      <xdr:nvSpPr>
        <xdr:cNvPr id="73" name="【図書館】&#10;有形固定資産減価償却率該当値テキスト"/>
        <xdr:cNvSpPr txBox="1"/>
      </xdr:nvSpPr>
      <xdr:spPr>
        <a:xfrm>
          <a:off x="4673600" y="647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17235</xdr:rowOff>
    </xdr:from>
    <xdr:to>
      <xdr:col>20</xdr:col>
      <xdr:colOff>38100</xdr:colOff>
      <xdr:row>38</xdr:row>
      <xdr:rowOff>118835</xdr:rowOff>
    </xdr:to>
    <xdr:sp macro="" textlink="">
      <xdr:nvSpPr>
        <xdr:cNvPr id="74" name="楕円 73"/>
        <xdr:cNvSpPr/>
      </xdr:nvSpPr>
      <xdr:spPr>
        <a:xfrm>
          <a:off x="3746500" y="653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33746</xdr:rowOff>
    </xdr:from>
    <xdr:to>
      <xdr:col>24</xdr:col>
      <xdr:colOff>63500</xdr:colOff>
      <xdr:row>38</xdr:row>
      <xdr:rowOff>68035</xdr:rowOff>
    </xdr:to>
    <xdr:cxnSp macro="">
      <xdr:nvCxnSpPr>
        <xdr:cNvPr id="75" name="直線コネクタ 74"/>
        <xdr:cNvCxnSpPr/>
      </xdr:nvCxnSpPr>
      <xdr:spPr>
        <a:xfrm flipV="1">
          <a:off x="3797300" y="6548846"/>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51526</xdr:rowOff>
    </xdr:from>
    <xdr:to>
      <xdr:col>15</xdr:col>
      <xdr:colOff>101600</xdr:colOff>
      <xdr:row>38</xdr:row>
      <xdr:rowOff>153126</xdr:rowOff>
    </xdr:to>
    <xdr:sp macro="" textlink="">
      <xdr:nvSpPr>
        <xdr:cNvPr id="76" name="楕円 75"/>
        <xdr:cNvSpPr/>
      </xdr:nvSpPr>
      <xdr:spPr>
        <a:xfrm>
          <a:off x="2857500" y="656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68035</xdr:rowOff>
    </xdr:from>
    <xdr:to>
      <xdr:col>19</xdr:col>
      <xdr:colOff>177800</xdr:colOff>
      <xdr:row>38</xdr:row>
      <xdr:rowOff>102326</xdr:rowOff>
    </xdr:to>
    <xdr:cxnSp macro="">
      <xdr:nvCxnSpPr>
        <xdr:cNvPr id="77" name="直線コネクタ 76"/>
        <xdr:cNvCxnSpPr/>
      </xdr:nvCxnSpPr>
      <xdr:spPr>
        <a:xfrm flipV="1">
          <a:off x="2908300" y="658313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87449</xdr:rowOff>
    </xdr:from>
    <xdr:to>
      <xdr:col>10</xdr:col>
      <xdr:colOff>165100</xdr:colOff>
      <xdr:row>39</xdr:row>
      <xdr:rowOff>17599</xdr:rowOff>
    </xdr:to>
    <xdr:sp macro="" textlink="">
      <xdr:nvSpPr>
        <xdr:cNvPr id="78" name="楕円 77"/>
        <xdr:cNvSpPr/>
      </xdr:nvSpPr>
      <xdr:spPr>
        <a:xfrm>
          <a:off x="1968500" y="660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102326</xdr:rowOff>
    </xdr:from>
    <xdr:to>
      <xdr:col>15</xdr:col>
      <xdr:colOff>50800</xdr:colOff>
      <xdr:row>38</xdr:row>
      <xdr:rowOff>138249</xdr:rowOff>
    </xdr:to>
    <xdr:cxnSp macro="">
      <xdr:nvCxnSpPr>
        <xdr:cNvPr id="79" name="直線コネクタ 78"/>
        <xdr:cNvCxnSpPr/>
      </xdr:nvCxnSpPr>
      <xdr:spPr>
        <a:xfrm flipV="1">
          <a:off x="2019300" y="661742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132097</xdr:rowOff>
    </xdr:from>
    <xdr:ext cx="405111" cy="259045"/>
    <xdr:sp macro="" textlink="">
      <xdr:nvSpPr>
        <xdr:cNvPr id="80" name="n_1aveValue【図書館】&#10;有形固定資産減価償却率"/>
        <xdr:cNvSpPr txBox="1"/>
      </xdr:nvSpPr>
      <xdr:spPr>
        <a:xfrm>
          <a:off x="35820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110870</xdr:rowOff>
    </xdr:from>
    <xdr:ext cx="405111" cy="259045"/>
    <xdr:sp macro="" textlink="">
      <xdr:nvSpPr>
        <xdr:cNvPr id="81" name="n_2aveValue【図書館】&#10;有形固定資産減価償却率"/>
        <xdr:cNvSpPr txBox="1"/>
      </xdr:nvSpPr>
      <xdr:spPr>
        <a:xfrm>
          <a:off x="2705744" y="628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122300</xdr:rowOff>
    </xdr:from>
    <xdr:ext cx="405111" cy="259045"/>
    <xdr:sp macro="" textlink="">
      <xdr:nvSpPr>
        <xdr:cNvPr id="82" name="n_3aveValue【図書館】&#10;有形固定資産減価償却率"/>
        <xdr:cNvSpPr txBox="1"/>
      </xdr:nvSpPr>
      <xdr:spPr>
        <a:xfrm>
          <a:off x="1816744" y="629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109962</xdr:rowOff>
    </xdr:from>
    <xdr:ext cx="405111" cy="259045"/>
    <xdr:sp macro="" textlink="">
      <xdr:nvSpPr>
        <xdr:cNvPr id="83" name="n_1mainValue【図書館】&#10;有形固定資産減価償却率"/>
        <xdr:cNvSpPr txBox="1"/>
      </xdr:nvSpPr>
      <xdr:spPr>
        <a:xfrm>
          <a:off x="3582044" y="662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144253</xdr:rowOff>
    </xdr:from>
    <xdr:ext cx="405111" cy="259045"/>
    <xdr:sp macro="" textlink="">
      <xdr:nvSpPr>
        <xdr:cNvPr id="84" name="n_2mainValue【図書館】&#10;有形固定資産減価償却率"/>
        <xdr:cNvSpPr txBox="1"/>
      </xdr:nvSpPr>
      <xdr:spPr>
        <a:xfrm>
          <a:off x="2705744" y="665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8726</xdr:rowOff>
    </xdr:from>
    <xdr:ext cx="405111" cy="259045"/>
    <xdr:sp macro="" textlink="">
      <xdr:nvSpPr>
        <xdr:cNvPr id="85" name="n_3mainValue【図書館】&#10;有形固定資産減価償却率"/>
        <xdr:cNvSpPr txBox="1"/>
      </xdr:nvSpPr>
      <xdr:spPr>
        <a:xfrm>
          <a:off x="1816744" y="669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6" name="直線コネクタ 95"/>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7" name="テキスト ボックス 96"/>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8" name="直線コネクタ 97"/>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9" name="テキスト ボックス 98"/>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0" name="直線コネクタ 99"/>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1" name="テキスト ボックス 100"/>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2" name="直線コネクタ 101"/>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3" name="テキスト ボックス 102"/>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4" name="直線コネクタ 103"/>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5" name="テキスト ボックス 104"/>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6" name="直線コネクタ 105"/>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7" name="テキスト ボックス 106"/>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48986</xdr:rowOff>
    </xdr:from>
    <xdr:to>
      <xdr:col>54</xdr:col>
      <xdr:colOff>189865</xdr:colOff>
      <xdr:row>42</xdr:row>
      <xdr:rowOff>48985</xdr:rowOff>
    </xdr:to>
    <xdr:cxnSp macro="">
      <xdr:nvCxnSpPr>
        <xdr:cNvPr id="111" name="直線コネクタ 110"/>
        <xdr:cNvCxnSpPr/>
      </xdr:nvCxnSpPr>
      <xdr:spPr>
        <a:xfrm flipV="1">
          <a:off x="10476865" y="5878286"/>
          <a:ext cx="0" cy="1371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2" name="【図書館】&#10;一人当たり面積最小値テキスト"/>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3" name="直線コネクタ 112"/>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167113</xdr:rowOff>
    </xdr:from>
    <xdr:ext cx="469744" cy="259045"/>
    <xdr:sp macro="" textlink="">
      <xdr:nvSpPr>
        <xdr:cNvPr id="114" name="【図書館】&#10;一人当たり面積最大値テキスト"/>
        <xdr:cNvSpPr txBox="1"/>
      </xdr:nvSpPr>
      <xdr:spPr>
        <a:xfrm>
          <a:off x="10515600" y="5653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48986</xdr:rowOff>
    </xdr:from>
    <xdr:to>
      <xdr:col>55</xdr:col>
      <xdr:colOff>88900</xdr:colOff>
      <xdr:row>34</xdr:row>
      <xdr:rowOff>48986</xdr:rowOff>
    </xdr:to>
    <xdr:cxnSp macro="">
      <xdr:nvCxnSpPr>
        <xdr:cNvPr id="115" name="直線コネクタ 114"/>
        <xdr:cNvCxnSpPr/>
      </xdr:nvCxnSpPr>
      <xdr:spPr>
        <a:xfrm>
          <a:off x="10388600" y="587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131734</xdr:rowOff>
    </xdr:from>
    <xdr:ext cx="469744" cy="259045"/>
    <xdr:sp macro="" textlink="">
      <xdr:nvSpPr>
        <xdr:cNvPr id="116" name="【図書館】&#10;一人当たり面積平均値テキスト"/>
        <xdr:cNvSpPr txBox="1"/>
      </xdr:nvSpPr>
      <xdr:spPr>
        <a:xfrm>
          <a:off x="10515600" y="68182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17" name="フローチャート: 判断 116"/>
        <xdr:cNvSpPr/>
      </xdr:nvSpPr>
      <xdr:spPr>
        <a:xfrm>
          <a:off x="104267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3628</xdr:rowOff>
    </xdr:from>
    <xdr:to>
      <xdr:col>50</xdr:col>
      <xdr:colOff>165100</xdr:colOff>
      <xdr:row>40</xdr:row>
      <xdr:rowOff>105228</xdr:rowOff>
    </xdr:to>
    <xdr:sp macro="" textlink="">
      <xdr:nvSpPr>
        <xdr:cNvPr id="118" name="フローチャート: 判断 117"/>
        <xdr:cNvSpPr/>
      </xdr:nvSpPr>
      <xdr:spPr>
        <a:xfrm>
          <a:off x="9588500" y="686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3628</xdr:rowOff>
    </xdr:from>
    <xdr:to>
      <xdr:col>46</xdr:col>
      <xdr:colOff>38100</xdr:colOff>
      <xdr:row>40</xdr:row>
      <xdr:rowOff>105228</xdr:rowOff>
    </xdr:to>
    <xdr:sp macro="" textlink="">
      <xdr:nvSpPr>
        <xdr:cNvPr id="119" name="フローチャート: 判断 118"/>
        <xdr:cNvSpPr/>
      </xdr:nvSpPr>
      <xdr:spPr>
        <a:xfrm>
          <a:off x="8699500" y="686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47172</xdr:rowOff>
    </xdr:from>
    <xdr:to>
      <xdr:col>41</xdr:col>
      <xdr:colOff>101600</xdr:colOff>
      <xdr:row>40</xdr:row>
      <xdr:rowOff>148772</xdr:rowOff>
    </xdr:to>
    <xdr:sp macro="" textlink="">
      <xdr:nvSpPr>
        <xdr:cNvPr id="120" name="フローチャート: 判断 119"/>
        <xdr:cNvSpPr/>
      </xdr:nvSpPr>
      <xdr:spPr>
        <a:xfrm>
          <a:off x="7810500" y="690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11793</xdr:rowOff>
    </xdr:from>
    <xdr:to>
      <xdr:col>55</xdr:col>
      <xdr:colOff>50800</xdr:colOff>
      <xdr:row>39</xdr:row>
      <xdr:rowOff>113393</xdr:rowOff>
    </xdr:to>
    <xdr:sp macro="" textlink="">
      <xdr:nvSpPr>
        <xdr:cNvPr id="126" name="楕円 125"/>
        <xdr:cNvSpPr/>
      </xdr:nvSpPr>
      <xdr:spPr>
        <a:xfrm>
          <a:off x="10426700" y="669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34670</xdr:rowOff>
    </xdr:from>
    <xdr:ext cx="469744" cy="259045"/>
    <xdr:sp macro="" textlink="">
      <xdr:nvSpPr>
        <xdr:cNvPr id="127" name="【図書館】&#10;一人当たり面積該当値テキスト"/>
        <xdr:cNvSpPr txBox="1"/>
      </xdr:nvSpPr>
      <xdr:spPr>
        <a:xfrm>
          <a:off x="10515600" y="654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11793</xdr:rowOff>
    </xdr:from>
    <xdr:to>
      <xdr:col>50</xdr:col>
      <xdr:colOff>165100</xdr:colOff>
      <xdr:row>39</xdr:row>
      <xdr:rowOff>113393</xdr:rowOff>
    </xdr:to>
    <xdr:sp macro="" textlink="">
      <xdr:nvSpPr>
        <xdr:cNvPr id="128" name="楕円 127"/>
        <xdr:cNvSpPr/>
      </xdr:nvSpPr>
      <xdr:spPr>
        <a:xfrm>
          <a:off x="9588500" y="669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62593</xdr:rowOff>
    </xdr:from>
    <xdr:to>
      <xdr:col>55</xdr:col>
      <xdr:colOff>0</xdr:colOff>
      <xdr:row>39</xdr:row>
      <xdr:rowOff>62593</xdr:rowOff>
    </xdr:to>
    <xdr:cxnSp macro="">
      <xdr:nvCxnSpPr>
        <xdr:cNvPr id="129" name="直線コネクタ 128"/>
        <xdr:cNvCxnSpPr/>
      </xdr:nvCxnSpPr>
      <xdr:spPr>
        <a:xfrm>
          <a:off x="9639300" y="67491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22678</xdr:rowOff>
    </xdr:from>
    <xdr:to>
      <xdr:col>46</xdr:col>
      <xdr:colOff>38100</xdr:colOff>
      <xdr:row>39</xdr:row>
      <xdr:rowOff>124278</xdr:rowOff>
    </xdr:to>
    <xdr:sp macro="" textlink="">
      <xdr:nvSpPr>
        <xdr:cNvPr id="130" name="楕円 129"/>
        <xdr:cNvSpPr/>
      </xdr:nvSpPr>
      <xdr:spPr>
        <a:xfrm>
          <a:off x="8699500" y="670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62593</xdr:rowOff>
    </xdr:from>
    <xdr:to>
      <xdr:col>50</xdr:col>
      <xdr:colOff>114300</xdr:colOff>
      <xdr:row>39</xdr:row>
      <xdr:rowOff>73478</xdr:rowOff>
    </xdr:to>
    <xdr:cxnSp macro="">
      <xdr:nvCxnSpPr>
        <xdr:cNvPr id="131" name="直線コネクタ 130"/>
        <xdr:cNvCxnSpPr/>
      </xdr:nvCxnSpPr>
      <xdr:spPr>
        <a:xfrm flipV="1">
          <a:off x="8750300" y="67491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22678</xdr:rowOff>
    </xdr:from>
    <xdr:to>
      <xdr:col>41</xdr:col>
      <xdr:colOff>101600</xdr:colOff>
      <xdr:row>39</xdr:row>
      <xdr:rowOff>124278</xdr:rowOff>
    </xdr:to>
    <xdr:sp macro="" textlink="">
      <xdr:nvSpPr>
        <xdr:cNvPr id="132" name="楕円 131"/>
        <xdr:cNvSpPr/>
      </xdr:nvSpPr>
      <xdr:spPr>
        <a:xfrm>
          <a:off x="7810500" y="670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73478</xdr:rowOff>
    </xdr:from>
    <xdr:to>
      <xdr:col>45</xdr:col>
      <xdr:colOff>177800</xdr:colOff>
      <xdr:row>39</xdr:row>
      <xdr:rowOff>73478</xdr:rowOff>
    </xdr:to>
    <xdr:cxnSp macro="">
      <xdr:nvCxnSpPr>
        <xdr:cNvPr id="133" name="直線コネクタ 132"/>
        <xdr:cNvCxnSpPr/>
      </xdr:nvCxnSpPr>
      <xdr:spPr>
        <a:xfrm>
          <a:off x="7861300" y="67600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96355</xdr:rowOff>
    </xdr:from>
    <xdr:ext cx="469744" cy="259045"/>
    <xdr:sp macro="" textlink="">
      <xdr:nvSpPr>
        <xdr:cNvPr id="134" name="n_1aveValue【図書館】&#10;一人当たり面積"/>
        <xdr:cNvSpPr txBox="1"/>
      </xdr:nvSpPr>
      <xdr:spPr>
        <a:xfrm>
          <a:off x="9391727" y="695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96355</xdr:rowOff>
    </xdr:from>
    <xdr:ext cx="469744" cy="259045"/>
    <xdr:sp macro="" textlink="">
      <xdr:nvSpPr>
        <xdr:cNvPr id="135" name="n_2aveValue【図書館】&#10;一人当たり面積"/>
        <xdr:cNvSpPr txBox="1"/>
      </xdr:nvSpPr>
      <xdr:spPr>
        <a:xfrm>
          <a:off x="8515427" y="695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139899</xdr:rowOff>
    </xdr:from>
    <xdr:ext cx="469744" cy="259045"/>
    <xdr:sp macro="" textlink="">
      <xdr:nvSpPr>
        <xdr:cNvPr id="136" name="n_3aveValue【図書館】&#10;一人当たり面積"/>
        <xdr:cNvSpPr txBox="1"/>
      </xdr:nvSpPr>
      <xdr:spPr>
        <a:xfrm>
          <a:off x="7626427" y="699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129920</xdr:rowOff>
    </xdr:from>
    <xdr:ext cx="469744" cy="259045"/>
    <xdr:sp macro="" textlink="">
      <xdr:nvSpPr>
        <xdr:cNvPr id="137" name="n_1mainValue【図書館】&#10;一人当たり面積"/>
        <xdr:cNvSpPr txBox="1"/>
      </xdr:nvSpPr>
      <xdr:spPr>
        <a:xfrm>
          <a:off x="9391727" y="647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140805</xdr:rowOff>
    </xdr:from>
    <xdr:ext cx="469744" cy="259045"/>
    <xdr:sp macro="" textlink="">
      <xdr:nvSpPr>
        <xdr:cNvPr id="138" name="n_2mainValue【図書館】&#10;一人当たり面積"/>
        <xdr:cNvSpPr txBox="1"/>
      </xdr:nvSpPr>
      <xdr:spPr>
        <a:xfrm>
          <a:off x="8515427" y="6484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140805</xdr:rowOff>
    </xdr:from>
    <xdr:ext cx="469744" cy="259045"/>
    <xdr:sp macro="" textlink="">
      <xdr:nvSpPr>
        <xdr:cNvPr id="139" name="n_3mainValue【図書館】&#10;一人当たり面積"/>
        <xdr:cNvSpPr txBox="1"/>
      </xdr:nvSpPr>
      <xdr:spPr>
        <a:xfrm>
          <a:off x="7626427" y="6484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50" name="テキスト ボックス 149"/>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1" name="直線コネクタ 150"/>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2" name="テキスト ボックス 151"/>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3" name="直線コネクタ 152"/>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4" name="テキスト ボックス 153"/>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5" name="直線コネクタ 154"/>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6" name="テキスト ボックス 155"/>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7" name="直線コネクタ 156"/>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8" name="テキスト ボックス 157"/>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9" name="直線コネクタ 158"/>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60" name="テキスト ボックス 159"/>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1" name="直線コネクタ 16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2" name="テキスト ボックス 16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3810</xdr:rowOff>
    </xdr:from>
    <xdr:to>
      <xdr:col>24</xdr:col>
      <xdr:colOff>62865</xdr:colOff>
      <xdr:row>64</xdr:row>
      <xdr:rowOff>118110</xdr:rowOff>
    </xdr:to>
    <xdr:cxnSp macro="">
      <xdr:nvCxnSpPr>
        <xdr:cNvPr id="164" name="直線コネクタ 163"/>
        <xdr:cNvCxnSpPr/>
      </xdr:nvCxnSpPr>
      <xdr:spPr>
        <a:xfrm flipV="1">
          <a:off x="4634865" y="960501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121937</xdr:rowOff>
    </xdr:from>
    <xdr:ext cx="405111" cy="259045"/>
    <xdr:sp macro="" textlink="">
      <xdr:nvSpPr>
        <xdr:cNvPr id="165" name="【体育館・プール】&#10;有形固定資産減価償却率最小値テキスト"/>
        <xdr:cNvSpPr txBox="1"/>
      </xdr:nvSpPr>
      <xdr:spPr>
        <a:xfrm>
          <a:off x="4673600" y="11094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118110</xdr:rowOff>
    </xdr:from>
    <xdr:to>
      <xdr:col>24</xdr:col>
      <xdr:colOff>152400</xdr:colOff>
      <xdr:row>64</xdr:row>
      <xdr:rowOff>118110</xdr:rowOff>
    </xdr:to>
    <xdr:cxnSp macro="">
      <xdr:nvCxnSpPr>
        <xdr:cNvPr id="166" name="直線コネクタ 165"/>
        <xdr:cNvCxnSpPr/>
      </xdr:nvCxnSpPr>
      <xdr:spPr>
        <a:xfrm>
          <a:off x="4546600" y="11090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121937</xdr:rowOff>
    </xdr:from>
    <xdr:ext cx="405111" cy="259045"/>
    <xdr:sp macro="" textlink="">
      <xdr:nvSpPr>
        <xdr:cNvPr id="167" name="【体育館・プール】&#10;有形固定資産減価償却率最大値テキスト"/>
        <xdr:cNvSpPr txBox="1"/>
      </xdr:nvSpPr>
      <xdr:spPr>
        <a:xfrm>
          <a:off x="4673600" y="9380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3810</xdr:rowOff>
    </xdr:from>
    <xdr:to>
      <xdr:col>24</xdr:col>
      <xdr:colOff>152400</xdr:colOff>
      <xdr:row>56</xdr:row>
      <xdr:rowOff>3810</xdr:rowOff>
    </xdr:to>
    <xdr:cxnSp macro="">
      <xdr:nvCxnSpPr>
        <xdr:cNvPr id="168" name="直線コネクタ 167"/>
        <xdr:cNvCxnSpPr/>
      </xdr:nvCxnSpPr>
      <xdr:spPr>
        <a:xfrm>
          <a:off x="4546600" y="960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93362</xdr:rowOff>
    </xdr:from>
    <xdr:ext cx="405111" cy="259045"/>
    <xdr:sp macro="" textlink="">
      <xdr:nvSpPr>
        <xdr:cNvPr id="169" name="【体育館・プール】&#10;有形固定資産減価償却率平均値テキスト"/>
        <xdr:cNvSpPr txBox="1"/>
      </xdr:nvSpPr>
      <xdr:spPr>
        <a:xfrm>
          <a:off x="4673600" y="10208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114935</xdr:rowOff>
    </xdr:from>
    <xdr:to>
      <xdr:col>24</xdr:col>
      <xdr:colOff>114300</xdr:colOff>
      <xdr:row>60</xdr:row>
      <xdr:rowOff>45085</xdr:rowOff>
    </xdr:to>
    <xdr:sp macro="" textlink="">
      <xdr:nvSpPr>
        <xdr:cNvPr id="170" name="フローチャート: 判断 169"/>
        <xdr:cNvSpPr/>
      </xdr:nvSpPr>
      <xdr:spPr>
        <a:xfrm>
          <a:off x="45847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147320</xdr:rowOff>
    </xdr:from>
    <xdr:to>
      <xdr:col>20</xdr:col>
      <xdr:colOff>38100</xdr:colOff>
      <xdr:row>60</xdr:row>
      <xdr:rowOff>77470</xdr:rowOff>
    </xdr:to>
    <xdr:sp macro="" textlink="">
      <xdr:nvSpPr>
        <xdr:cNvPr id="171" name="フローチャート: 判断 170"/>
        <xdr:cNvSpPr/>
      </xdr:nvSpPr>
      <xdr:spPr>
        <a:xfrm>
          <a:off x="3746500" y="1026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2540</xdr:rowOff>
    </xdr:from>
    <xdr:to>
      <xdr:col>15</xdr:col>
      <xdr:colOff>101600</xdr:colOff>
      <xdr:row>60</xdr:row>
      <xdr:rowOff>104140</xdr:rowOff>
    </xdr:to>
    <xdr:sp macro="" textlink="">
      <xdr:nvSpPr>
        <xdr:cNvPr id="172" name="フローチャート: 判断 171"/>
        <xdr:cNvSpPr/>
      </xdr:nvSpPr>
      <xdr:spPr>
        <a:xfrm>
          <a:off x="2857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145415</xdr:rowOff>
    </xdr:from>
    <xdr:to>
      <xdr:col>10</xdr:col>
      <xdr:colOff>165100</xdr:colOff>
      <xdr:row>61</xdr:row>
      <xdr:rowOff>75565</xdr:rowOff>
    </xdr:to>
    <xdr:sp macro="" textlink="">
      <xdr:nvSpPr>
        <xdr:cNvPr id="173" name="フローチャート: 判断 172"/>
        <xdr:cNvSpPr/>
      </xdr:nvSpPr>
      <xdr:spPr>
        <a:xfrm>
          <a:off x="1968500" y="1043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4" name="テキスト ボックス 17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5" name="テキスト ボックス 17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6" name="テキスト ボックス 17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7" name="テキスト ボックス 17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8" name="テキスト ボックス 17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118745</xdr:rowOff>
    </xdr:from>
    <xdr:to>
      <xdr:col>24</xdr:col>
      <xdr:colOff>114300</xdr:colOff>
      <xdr:row>58</xdr:row>
      <xdr:rowOff>48895</xdr:rowOff>
    </xdr:to>
    <xdr:sp macro="" textlink="">
      <xdr:nvSpPr>
        <xdr:cNvPr id="179" name="楕円 178"/>
        <xdr:cNvSpPr/>
      </xdr:nvSpPr>
      <xdr:spPr>
        <a:xfrm>
          <a:off x="4584700" y="989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141622</xdr:rowOff>
    </xdr:from>
    <xdr:ext cx="405111" cy="259045"/>
    <xdr:sp macro="" textlink="">
      <xdr:nvSpPr>
        <xdr:cNvPr id="180" name="【体育館・プール】&#10;有形固定資産減価償却率該当値テキスト"/>
        <xdr:cNvSpPr txBox="1"/>
      </xdr:nvSpPr>
      <xdr:spPr>
        <a:xfrm>
          <a:off x="4673600" y="974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137795</xdr:rowOff>
    </xdr:from>
    <xdr:to>
      <xdr:col>20</xdr:col>
      <xdr:colOff>38100</xdr:colOff>
      <xdr:row>58</xdr:row>
      <xdr:rowOff>67945</xdr:rowOff>
    </xdr:to>
    <xdr:sp macro="" textlink="">
      <xdr:nvSpPr>
        <xdr:cNvPr id="181" name="楕円 180"/>
        <xdr:cNvSpPr/>
      </xdr:nvSpPr>
      <xdr:spPr>
        <a:xfrm>
          <a:off x="3746500" y="991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169545</xdr:rowOff>
    </xdr:from>
    <xdr:to>
      <xdr:col>24</xdr:col>
      <xdr:colOff>63500</xdr:colOff>
      <xdr:row>58</xdr:row>
      <xdr:rowOff>17145</xdr:rowOff>
    </xdr:to>
    <xdr:cxnSp macro="">
      <xdr:nvCxnSpPr>
        <xdr:cNvPr id="182" name="直線コネクタ 181"/>
        <xdr:cNvCxnSpPr/>
      </xdr:nvCxnSpPr>
      <xdr:spPr>
        <a:xfrm flipV="1">
          <a:off x="3797300" y="994219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27305</xdr:rowOff>
    </xdr:from>
    <xdr:to>
      <xdr:col>15</xdr:col>
      <xdr:colOff>101600</xdr:colOff>
      <xdr:row>60</xdr:row>
      <xdr:rowOff>128905</xdr:rowOff>
    </xdr:to>
    <xdr:sp macro="" textlink="">
      <xdr:nvSpPr>
        <xdr:cNvPr id="183" name="楕円 182"/>
        <xdr:cNvSpPr/>
      </xdr:nvSpPr>
      <xdr:spPr>
        <a:xfrm>
          <a:off x="2857500" y="1031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17145</xdr:rowOff>
    </xdr:from>
    <xdr:to>
      <xdr:col>19</xdr:col>
      <xdr:colOff>177800</xdr:colOff>
      <xdr:row>60</xdr:row>
      <xdr:rowOff>78105</xdr:rowOff>
    </xdr:to>
    <xdr:cxnSp macro="">
      <xdr:nvCxnSpPr>
        <xdr:cNvPr id="184" name="直線コネクタ 183"/>
        <xdr:cNvCxnSpPr/>
      </xdr:nvCxnSpPr>
      <xdr:spPr>
        <a:xfrm flipV="1">
          <a:off x="2908300" y="9961245"/>
          <a:ext cx="889000" cy="40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97790</xdr:rowOff>
    </xdr:from>
    <xdr:to>
      <xdr:col>10</xdr:col>
      <xdr:colOff>165100</xdr:colOff>
      <xdr:row>58</xdr:row>
      <xdr:rowOff>27940</xdr:rowOff>
    </xdr:to>
    <xdr:sp macro="" textlink="">
      <xdr:nvSpPr>
        <xdr:cNvPr id="185" name="楕円 184"/>
        <xdr:cNvSpPr/>
      </xdr:nvSpPr>
      <xdr:spPr>
        <a:xfrm>
          <a:off x="1968500" y="98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148590</xdr:rowOff>
    </xdr:from>
    <xdr:to>
      <xdr:col>15</xdr:col>
      <xdr:colOff>50800</xdr:colOff>
      <xdr:row>60</xdr:row>
      <xdr:rowOff>78105</xdr:rowOff>
    </xdr:to>
    <xdr:cxnSp macro="">
      <xdr:nvCxnSpPr>
        <xdr:cNvPr id="186" name="直線コネクタ 185"/>
        <xdr:cNvCxnSpPr/>
      </xdr:nvCxnSpPr>
      <xdr:spPr>
        <a:xfrm>
          <a:off x="2019300" y="9921240"/>
          <a:ext cx="889000" cy="443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68597</xdr:rowOff>
    </xdr:from>
    <xdr:ext cx="405111" cy="259045"/>
    <xdr:sp macro="" textlink="">
      <xdr:nvSpPr>
        <xdr:cNvPr id="187" name="n_1aveValue【体育館・プール】&#10;有形固定資産減価償却率"/>
        <xdr:cNvSpPr txBox="1"/>
      </xdr:nvSpPr>
      <xdr:spPr>
        <a:xfrm>
          <a:off x="3582044" y="1035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120667</xdr:rowOff>
    </xdr:from>
    <xdr:ext cx="405111" cy="259045"/>
    <xdr:sp macro="" textlink="">
      <xdr:nvSpPr>
        <xdr:cNvPr id="188" name="n_2aveValue【体育館・プール】&#10;有形固定資産減価償却率"/>
        <xdr:cNvSpPr txBox="1"/>
      </xdr:nvSpPr>
      <xdr:spPr>
        <a:xfrm>
          <a:off x="27057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66692</xdr:rowOff>
    </xdr:from>
    <xdr:ext cx="405111" cy="259045"/>
    <xdr:sp macro="" textlink="">
      <xdr:nvSpPr>
        <xdr:cNvPr id="189" name="n_3aveValue【体育館・プール】&#10;有形固定資産減価償却率"/>
        <xdr:cNvSpPr txBox="1"/>
      </xdr:nvSpPr>
      <xdr:spPr>
        <a:xfrm>
          <a:off x="1816744"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84472</xdr:rowOff>
    </xdr:from>
    <xdr:ext cx="405111" cy="259045"/>
    <xdr:sp macro="" textlink="">
      <xdr:nvSpPr>
        <xdr:cNvPr id="190" name="n_1mainValue【体育館・プール】&#10;有形固定資産減価償却率"/>
        <xdr:cNvSpPr txBox="1"/>
      </xdr:nvSpPr>
      <xdr:spPr>
        <a:xfrm>
          <a:off x="3582044" y="968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120032</xdr:rowOff>
    </xdr:from>
    <xdr:ext cx="405111" cy="259045"/>
    <xdr:sp macro="" textlink="">
      <xdr:nvSpPr>
        <xdr:cNvPr id="191" name="n_2mainValue【体育館・プール】&#10;有形固定資産減価償却率"/>
        <xdr:cNvSpPr txBox="1"/>
      </xdr:nvSpPr>
      <xdr:spPr>
        <a:xfrm>
          <a:off x="2705744" y="1040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44467</xdr:rowOff>
    </xdr:from>
    <xdr:ext cx="405111" cy="259045"/>
    <xdr:sp macro="" textlink="">
      <xdr:nvSpPr>
        <xdr:cNvPr id="192" name="n_3mainValue【体育館・プール】&#10;有形固定資産減価償却率"/>
        <xdr:cNvSpPr txBox="1"/>
      </xdr:nvSpPr>
      <xdr:spPr>
        <a:xfrm>
          <a:off x="1816744" y="964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3" name="正方形/長方形 19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4" name="正方形/長方形 19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5" name="正方形/長方形 19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6" name="正方形/長方形 19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7" name="正方形/長方形 19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8" name="正方形/長方形 19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9" name="正方形/長方形 19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0" name="正方形/長方形 19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1" name="テキスト ボックス 20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2" name="直線コネクタ 20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3" name="直線コネクタ 20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4" name="テキスト ボックス 203"/>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5" name="直線コネクタ 20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6" name="テキスト ボックス 205"/>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7" name="直線コネクタ 20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8" name="テキスト ボックス 207"/>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9" name="直線コネクタ 20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0" name="テキスト ボックス 209"/>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1" name="直線コネクタ 21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2" name="テキスト ボックス 211"/>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4" name="テキスト ボックス 21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0</xdr:rowOff>
    </xdr:from>
    <xdr:to>
      <xdr:col>54</xdr:col>
      <xdr:colOff>189865</xdr:colOff>
      <xdr:row>63</xdr:row>
      <xdr:rowOff>152400</xdr:rowOff>
    </xdr:to>
    <xdr:cxnSp macro="">
      <xdr:nvCxnSpPr>
        <xdr:cNvPr id="216" name="直線コネクタ 215"/>
        <xdr:cNvCxnSpPr/>
      </xdr:nvCxnSpPr>
      <xdr:spPr>
        <a:xfrm flipV="1">
          <a:off x="10476865" y="977265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156227</xdr:rowOff>
    </xdr:from>
    <xdr:ext cx="469744" cy="259045"/>
    <xdr:sp macro="" textlink="">
      <xdr:nvSpPr>
        <xdr:cNvPr id="217" name="【体育館・プール】&#10;一人当たり面積最小値テキスト"/>
        <xdr:cNvSpPr txBox="1"/>
      </xdr:nvSpPr>
      <xdr:spPr>
        <a:xfrm>
          <a:off x="10515600"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152400</xdr:rowOff>
    </xdr:from>
    <xdr:to>
      <xdr:col>55</xdr:col>
      <xdr:colOff>88900</xdr:colOff>
      <xdr:row>63</xdr:row>
      <xdr:rowOff>152400</xdr:rowOff>
    </xdr:to>
    <xdr:cxnSp macro="">
      <xdr:nvCxnSpPr>
        <xdr:cNvPr id="218" name="直線コネクタ 217"/>
        <xdr:cNvCxnSpPr/>
      </xdr:nvCxnSpPr>
      <xdr:spPr>
        <a:xfrm>
          <a:off x="10388600" y="1095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118127</xdr:rowOff>
    </xdr:from>
    <xdr:ext cx="469744" cy="259045"/>
    <xdr:sp macro="" textlink="">
      <xdr:nvSpPr>
        <xdr:cNvPr id="219" name="【体育館・プール】&#10;一人当たり面積最大値テキスト"/>
        <xdr:cNvSpPr txBox="1"/>
      </xdr:nvSpPr>
      <xdr:spPr>
        <a:xfrm>
          <a:off x="10515600" y="954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0</xdr:rowOff>
    </xdr:from>
    <xdr:to>
      <xdr:col>55</xdr:col>
      <xdr:colOff>88900</xdr:colOff>
      <xdr:row>57</xdr:row>
      <xdr:rowOff>0</xdr:rowOff>
    </xdr:to>
    <xdr:cxnSp macro="">
      <xdr:nvCxnSpPr>
        <xdr:cNvPr id="220" name="直線コネクタ 219"/>
        <xdr:cNvCxnSpPr/>
      </xdr:nvCxnSpPr>
      <xdr:spPr>
        <a:xfrm>
          <a:off x="10388600" y="977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86377</xdr:rowOff>
    </xdr:from>
    <xdr:ext cx="469744" cy="259045"/>
    <xdr:sp macro="" textlink="">
      <xdr:nvSpPr>
        <xdr:cNvPr id="221" name="【体育館・プール】&#10;一人当たり面積平均値テキスト"/>
        <xdr:cNvSpPr txBox="1"/>
      </xdr:nvSpPr>
      <xdr:spPr>
        <a:xfrm>
          <a:off x="10515600" y="10373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63500</xdr:rowOff>
    </xdr:from>
    <xdr:to>
      <xdr:col>55</xdr:col>
      <xdr:colOff>50800</xdr:colOff>
      <xdr:row>61</xdr:row>
      <xdr:rowOff>165100</xdr:rowOff>
    </xdr:to>
    <xdr:sp macro="" textlink="">
      <xdr:nvSpPr>
        <xdr:cNvPr id="222" name="フローチャート: 判断 221"/>
        <xdr:cNvSpPr/>
      </xdr:nvSpPr>
      <xdr:spPr>
        <a:xfrm>
          <a:off x="10426700" y="1052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59</xdr:row>
      <xdr:rowOff>6350</xdr:rowOff>
    </xdr:from>
    <xdr:to>
      <xdr:col>50</xdr:col>
      <xdr:colOff>165100</xdr:colOff>
      <xdr:row>59</xdr:row>
      <xdr:rowOff>107950</xdr:rowOff>
    </xdr:to>
    <xdr:sp macro="" textlink="">
      <xdr:nvSpPr>
        <xdr:cNvPr id="223" name="フローチャート: 判断 222"/>
        <xdr:cNvSpPr/>
      </xdr:nvSpPr>
      <xdr:spPr>
        <a:xfrm>
          <a:off x="9588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93980</xdr:rowOff>
    </xdr:from>
    <xdr:to>
      <xdr:col>46</xdr:col>
      <xdr:colOff>38100</xdr:colOff>
      <xdr:row>62</xdr:row>
      <xdr:rowOff>24130</xdr:rowOff>
    </xdr:to>
    <xdr:sp macro="" textlink="">
      <xdr:nvSpPr>
        <xdr:cNvPr id="224" name="フローチャート: 判断 223"/>
        <xdr:cNvSpPr/>
      </xdr:nvSpPr>
      <xdr:spPr>
        <a:xfrm>
          <a:off x="8699500" y="105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97790</xdr:rowOff>
    </xdr:from>
    <xdr:to>
      <xdr:col>41</xdr:col>
      <xdr:colOff>101600</xdr:colOff>
      <xdr:row>62</xdr:row>
      <xdr:rowOff>27940</xdr:rowOff>
    </xdr:to>
    <xdr:sp macro="" textlink="">
      <xdr:nvSpPr>
        <xdr:cNvPr id="225" name="フローチャート: 判断 224"/>
        <xdr:cNvSpPr/>
      </xdr:nvSpPr>
      <xdr:spPr>
        <a:xfrm>
          <a:off x="7810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6" name="テキスト ボックス 22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7" name="テキスト ボックス 22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8" name="テキスト ボックス 22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9" name="テキスト ボックス 22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0" name="テキスト ボックス 22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90170</xdr:rowOff>
    </xdr:from>
    <xdr:to>
      <xdr:col>55</xdr:col>
      <xdr:colOff>50800</xdr:colOff>
      <xdr:row>63</xdr:row>
      <xdr:rowOff>20320</xdr:rowOff>
    </xdr:to>
    <xdr:sp macro="" textlink="">
      <xdr:nvSpPr>
        <xdr:cNvPr id="231" name="楕円 230"/>
        <xdr:cNvSpPr/>
      </xdr:nvSpPr>
      <xdr:spPr>
        <a:xfrm>
          <a:off x="104267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68597</xdr:rowOff>
    </xdr:from>
    <xdr:ext cx="469744" cy="259045"/>
    <xdr:sp macro="" textlink="">
      <xdr:nvSpPr>
        <xdr:cNvPr id="232" name="【体育館・プール】&#10;一人当たり面積該当値テキスト"/>
        <xdr:cNvSpPr txBox="1"/>
      </xdr:nvSpPr>
      <xdr:spPr>
        <a:xfrm>
          <a:off x="10515600"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90170</xdr:rowOff>
    </xdr:from>
    <xdr:to>
      <xdr:col>50</xdr:col>
      <xdr:colOff>165100</xdr:colOff>
      <xdr:row>63</xdr:row>
      <xdr:rowOff>20320</xdr:rowOff>
    </xdr:to>
    <xdr:sp macro="" textlink="">
      <xdr:nvSpPr>
        <xdr:cNvPr id="233" name="楕円 232"/>
        <xdr:cNvSpPr/>
      </xdr:nvSpPr>
      <xdr:spPr>
        <a:xfrm>
          <a:off x="95885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140970</xdr:rowOff>
    </xdr:from>
    <xdr:to>
      <xdr:col>55</xdr:col>
      <xdr:colOff>0</xdr:colOff>
      <xdr:row>62</xdr:row>
      <xdr:rowOff>140970</xdr:rowOff>
    </xdr:to>
    <xdr:cxnSp macro="">
      <xdr:nvCxnSpPr>
        <xdr:cNvPr id="234" name="直線コネクタ 233"/>
        <xdr:cNvCxnSpPr/>
      </xdr:nvCxnSpPr>
      <xdr:spPr>
        <a:xfrm>
          <a:off x="9639300" y="107708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93980</xdr:rowOff>
    </xdr:from>
    <xdr:to>
      <xdr:col>46</xdr:col>
      <xdr:colOff>38100</xdr:colOff>
      <xdr:row>63</xdr:row>
      <xdr:rowOff>24130</xdr:rowOff>
    </xdr:to>
    <xdr:sp macro="" textlink="">
      <xdr:nvSpPr>
        <xdr:cNvPr id="235" name="楕円 234"/>
        <xdr:cNvSpPr/>
      </xdr:nvSpPr>
      <xdr:spPr>
        <a:xfrm>
          <a:off x="8699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140970</xdr:rowOff>
    </xdr:from>
    <xdr:to>
      <xdr:col>50</xdr:col>
      <xdr:colOff>114300</xdr:colOff>
      <xdr:row>62</xdr:row>
      <xdr:rowOff>144780</xdr:rowOff>
    </xdr:to>
    <xdr:cxnSp macro="">
      <xdr:nvCxnSpPr>
        <xdr:cNvPr id="236" name="直線コネクタ 235"/>
        <xdr:cNvCxnSpPr/>
      </xdr:nvCxnSpPr>
      <xdr:spPr>
        <a:xfrm flipV="1">
          <a:off x="8750300" y="107708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109220</xdr:rowOff>
    </xdr:from>
    <xdr:to>
      <xdr:col>41</xdr:col>
      <xdr:colOff>101600</xdr:colOff>
      <xdr:row>63</xdr:row>
      <xdr:rowOff>39370</xdr:rowOff>
    </xdr:to>
    <xdr:sp macro="" textlink="">
      <xdr:nvSpPr>
        <xdr:cNvPr id="237" name="楕円 236"/>
        <xdr:cNvSpPr/>
      </xdr:nvSpPr>
      <xdr:spPr>
        <a:xfrm>
          <a:off x="7810500" y="1073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144780</xdr:rowOff>
    </xdr:from>
    <xdr:to>
      <xdr:col>45</xdr:col>
      <xdr:colOff>177800</xdr:colOff>
      <xdr:row>62</xdr:row>
      <xdr:rowOff>160020</xdr:rowOff>
    </xdr:to>
    <xdr:cxnSp macro="">
      <xdr:nvCxnSpPr>
        <xdr:cNvPr id="238" name="直線コネクタ 237"/>
        <xdr:cNvCxnSpPr/>
      </xdr:nvCxnSpPr>
      <xdr:spPr>
        <a:xfrm flipV="1">
          <a:off x="7861300" y="10774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57</xdr:row>
      <xdr:rowOff>124477</xdr:rowOff>
    </xdr:from>
    <xdr:ext cx="469744" cy="259045"/>
    <xdr:sp macro="" textlink="">
      <xdr:nvSpPr>
        <xdr:cNvPr id="239" name="n_1aveValue【体育館・プール】&#10;一人当たり面積"/>
        <xdr:cNvSpPr txBox="1"/>
      </xdr:nvSpPr>
      <xdr:spPr>
        <a:xfrm>
          <a:off x="939172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40657</xdr:rowOff>
    </xdr:from>
    <xdr:ext cx="469744" cy="259045"/>
    <xdr:sp macro="" textlink="">
      <xdr:nvSpPr>
        <xdr:cNvPr id="240" name="n_2aveValue【体育館・プール】&#10;一人当たり面積"/>
        <xdr:cNvSpPr txBox="1"/>
      </xdr:nvSpPr>
      <xdr:spPr>
        <a:xfrm>
          <a:off x="8515427" y="1032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44467</xdr:rowOff>
    </xdr:from>
    <xdr:ext cx="469744" cy="259045"/>
    <xdr:sp macro="" textlink="">
      <xdr:nvSpPr>
        <xdr:cNvPr id="241" name="n_3aveValue【体育館・プール】&#10;一人当たり面積"/>
        <xdr:cNvSpPr txBox="1"/>
      </xdr:nvSpPr>
      <xdr:spPr>
        <a:xfrm>
          <a:off x="7626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11447</xdr:rowOff>
    </xdr:from>
    <xdr:ext cx="469744" cy="259045"/>
    <xdr:sp macro="" textlink="">
      <xdr:nvSpPr>
        <xdr:cNvPr id="242" name="n_1mainValue【体育館・プール】&#10;一人当たり面積"/>
        <xdr:cNvSpPr txBox="1"/>
      </xdr:nvSpPr>
      <xdr:spPr>
        <a:xfrm>
          <a:off x="9391727" y="1081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15257</xdr:rowOff>
    </xdr:from>
    <xdr:ext cx="469744" cy="259045"/>
    <xdr:sp macro="" textlink="">
      <xdr:nvSpPr>
        <xdr:cNvPr id="243" name="n_2mainValue【体育館・プール】&#10;一人当たり面積"/>
        <xdr:cNvSpPr txBox="1"/>
      </xdr:nvSpPr>
      <xdr:spPr>
        <a:xfrm>
          <a:off x="85154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30497</xdr:rowOff>
    </xdr:from>
    <xdr:ext cx="469744" cy="259045"/>
    <xdr:sp macro="" textlink="">
      <xdr:nvSpPr>
        <xdr:cNvPr id="244" name="n_3mainValue【体育館・プール】&#10;一人当たり面積"/>
        <xdr:cNvSpPr txBox="1"/>
      </xdr:nvSpPr>
      <xdr:spPr>
        <a:xfrm>
          <a:off x="7626427" y="1083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5" name="正方形/長方形 24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6" name="正方形/長方形 24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7" name="正方形/長方形 24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8" name="正方形/長方形 24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9" name="正方形/長方形 24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0" name="正方形/長方形 24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1" name="正方形/長方形 25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2" name="正方形/長方形 25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3" name="テキスト ボックス 25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4" name="直線コネクタ 25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5" name="テキスト ボックス 254"/>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6" name="直線コネクタ 25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7" name="テキスト ボックス 256"/>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8" name="直線コネクタ 25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9" name="テキスト ボックス 25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0" name="直線コネクタ 25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1" name="テキスト ボックス 26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2" name="直線コネクタ 26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3" name="テキスト ボックス 26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4" name="直線コネクタ 26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5" name="テキスト ボックス 264"/>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6" name="直線コネクタ 26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7" name="テキスト ボックス 266"/>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160020</xdr:rowOff>
    </xdr:from>
    <xdr:to>
      <xdr:col>24</xdr:col>
      <xdr:colOff>62865</xdr:colOff>
      <xdr:row>85</xdr:row>
      <xdr:rowOff>19050</xdr:rowOff>
    </xdr:to>
    <xdr:cxnSp macro="">
      <xdr:nvCxnSpPr>
        <xdr:cNvPr id="269" name="直線コネクタ 268"/>
        <xdr:cNvCxnSpPr/>
      </xdr:nvCxnSpPr>
      <xdr:spPr>
        <a:xfrm flipV="1">
          <a:off x="4634865" y="13533120"/>
          <a:ext cx="0" cy="1059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22877</xdr:rowOff>
    </xdr:from>
    <xdr:ext cx="405111" cy="259045"/>
    <xdr:sp macro="" textlink="">
      <xdr:nvSpPr>
        <xdr:cNvPr id="270" name="【福祉施設】&#10;有形固定資産減価償却率最小値テキスト"/>
        <xdr:cNvSpPr txBox="1"/>
      </xdr:nvSpPr>
      <xdr:spPr>
        <a:xfrm>
          <a:off x="4673600" y="1459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19050</xdr:rowOff>
    </xdr:from>
    <xdr:to>
      <xdr:col>24</xdr:col>
      <xdr:colOff>152400</xdr:colOff>
      <xdr:row>85</xdr:row>
      <xdr:rowOff>19050</xdr:rowOff>
    </xdr:to>
    <xdr:cxnSp macro="">
      <xdr:nvCxnSpPr>
        <xdr:cNvPr id="271" name="直線コネクタ 270"/>
        <xdr:cNvCxnSpPr/>
      </xdr:nvCxnSpPr>
      <xdr:spPr>
        <a:xfrm>
          <a:off x="4546600" y="1459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106697</xdr:rowOff>
    </xdr:from>
    <xdr:ext cx="405111" cy="259045"/>
    <xdr:sp macro="" textlink="">
      <xdr:nvSpPr>
        <xdr:cNvPr id="272" name="【福祉施設】&#10;有形固定資産減価償却率最大値テキスト"/>
        <xdr:cNvSpPr txBox="1"/>
      </xdr:nvSpPr>
      <xdr:spPr>
        <a:xfrm>
          <a:off x="4673600" y="13308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160020</xdr:rowOff>
    </xdr:from>
    <xdr:to>
      <xdr:col>24</xdr:col>
      <xdr:colOff>152400</xdr:colOff>
      <xdr:row>78</xdr:row>
      <xdr:rowOff>160020</xdr:rowOff>
    </xdr:to>
    <xdr:cxnSp macro="">
      <xdr:nvCxnSpPr>
        <xdr:cNvPr id="273" name="直線コネクタ 272"/>
        <xdr:cNvCxnSpPr/>
      </xdr:nvCxnSpPr>
      <xdr:spPr>
        <a:xfrm>
          <a:off x="4546600" y="1353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88282</xdr:rowOff>
    </xdr:from>
    <xdr:ext cx="405111" cy="259045"/>
    <xdr:sp macro="" textlink="">
      <xdr:nvSpPr>
        <xdr:cNvPr id="274" name="【福祉施設】&#10;有形固定資産減価償却率平均値テキスト"/>
        <xdr:cNvSpPr txBox="1"/>
      </xdr:nvSpPr>
      <xdr:spPr>
        <a:xfrm>
          <a:off x="4673600" y="13975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65405</xdr:rowOff>
    </xdr:from>
    <xdr:to>
      <xdr:col>24</xdr:col>
      <xdr:colOff>114300</xdr:colOff>
      <xdr:row>82</xdr:row>
      <xdr:rowOff>167005</xdr:rowOff>
    </xdr:to>
    <xdr:sp macro="" textlink="">
      <xdr:nvSpPr>
        <xdr:cNvPr id="275" name="フローチャート: 判断 274"/>
        <xdr:cNvSpPr/>
      </xdr:nvSpPr>
      <xdr:spPr>
        <a:xfrm>
          <a:off x="45847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76" name="フローチャート: 判断 275"/>
        <xdr:cNvSpPr/>
      </xdr:nvSpPr>
      <xdr:spPr>
        <a:xfrm>
          <a:off x="3746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82550</xdr:rowOff>
    </xdr:from>
    <xdr:to>
      <xdr:col>15</xdr:col>
      <xdr:colOff>101600</xdr:colOff>
      <xdr:row>83</xdr:row>
      <xdr:rowOff>12700</xdr:rowOff>
    </xdr:to>
    <xdr:sp macro="" textlink="">
      <xdr:nvSpPr>
        <xdr:cNvPr id="277" name="フローチャート: 判断 276"/>
        <xdr:cNvSpPr/>
      </xdr:nvSpPr>
      <xdr:spPr>
        <a:xfrm>
          <a:off x="2857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15875</xdr:rowOff>
    </xdr:from>
    <xdr:to>
      <xdr:col>10</xdr:col>
      <xdr:colOff>165100</xdr:colOff>
      <xdr:row>83</xdr:row>
      <xdr:rowOff>117475</xdr:rowOff>
    </xdr:to>
    <xdr:sp macro="" textlink="">
      <xdr:nvSpPr>
        <xdr:cNvPr id="278" name="フローチャート: 判断 277"/>
        <xdr:cNvSpPr/>
      </xdr:nvSpPr>
      <xdr:spPr>
        <a:xfrm>
          <a:off x="1968500" y="1424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9" name="テキスト ボックス 27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0" name="テキスト ボックス 27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1" name="テキスト ボックス 28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2" name="テキスト ボックス 28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3" name="テキスト ボックス 28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71120</xdr:rowOff>
    </xdr:from>
    <xdr:to>
      <xdr:col>24</xdr:col>
      <xdr:colOff>114300</xdr:colOff>
      <xdr:row>83</xdr:row>
      <xdr:rowOff>1270</xdr:rowOff>
    </xdr:to>
    <xdr:sp macro="" textlink="">
      <xdr:nvSpPr>
        <xdr:cNvPr id="284" name="楕円 283"/>
        <xdr:cNvSpPr/>
      </xdr:nvSpPr>
      <xdr:spPr>
        <a:xfrm>
          <a:off x="45847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49547</xdr:rowOff>
    </xdr:from>
    <xdr:ext cx="405111" cy="259045"/>
    <xdr:sp macro="" textlink="">
      <xdr:nvSpPr>
        <xdr:cNvPr id="285" name="【福祉施設】&#10;有形固定資産減価償却率該当値テキスト"/>
        <xdr:cNvSpPr txBox="1"/>
      </xdr:nvSpPr>
      <xdr:spPr>
        <a:xfrm>
          <a:off x="4673600" y="1410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128270</xdr:rowOff>
    </xdr:from>
    <xdr:to>
      <xdr:col>20</xdr:col>
      <xdr:colOff>38100</xdr:colOff>
      <xdr:row>83</xdr:row>
      <xdr:rowOff>58420</xdr:rowOff>
    </xdr:to>
    <xdr:sp macro="" textlink="">
      <xdr:nvSpPr>
        <xdr:cNvPr id="286" name="楕円 285"/>
        <xdr:cNvSpPr/>
      </xdr:nvSpPr>
      <xdr:spPr>
        <a:xfrm>
          <a:off x="3746500" y="1418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121920</xdr:rowOff>
    </xdr:from>
    <xdr:to>
      <xdr:col>24</xdr:col>
      <xdr:colOff>63500</xdr:colOff>
      <xdr:row>83</xdr:row>
      <xdr:rowOff>7620</xdr:rowOff>
    </xdr:to>
    <xdr:cxnSp macro="">
      <xdr:nvCxnSpPr>
        <xdr:cNvPr id="287" name="直線コネクタ 286"/>
        <xdr:cNvCxnSpPr/>
      </xdr:nvCxnSpPr>
      <xdr:spPr>
        <a:xfrm flipV="1">
          <a:off x="3797300" y="1418082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160655</xdr:rowOff>
    </xdr:from>
    <xdr:to>
      <xdr:col>15</xdr:col>
      <xdr:colOff>101600</xdr:colOff>
      <xdr:row>83</xdr:row>
      <xdr:rowOff>90805</xdr:rowOff>
    </xdr:to>
    <xdr:sp macro="" textlink="">
      <xdr:nvSpPr>
        <xdr:cNvPr id="288" name="楕円 287"/>
        <xdr:cNvSpPr/>
      </xdr:nvSpPr>
      <xdr:spPr>
        <a:xfrm>
          <a:off x="2857500" y="1421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7620</xdr:rowOff>
    </xdr:from>
    <xdr:to>
      <xdr:col>19</xdr:col>
      <xdr:colOff>177800</xdr:colOff>
      <xdr:row>83</xdr:row>
      <xdr:rowOff>40005</xdr:rowOff>
    </xdr:to>
    <xdr:cxnSp macro="">
      <xdr:nvCxnSpPr>
        <xdr:cNvPr id="289" name="直線コネクタ 288"/>
        <xdr:cNvCxnSpPr/>
      </xdr:nvCxnSpPr>
      <xdr:spPr>
        <a:xfrm flipV="1">
          <a:off x="2908300" y="1423797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46355</xdr:rowOff>
    </xdr:from>
    <xdr:to>
      <xdr:col>10</xdr:col>
      <xdr:colOff>165100</xdr:colOff>
      <xdr:row>83</xdr:row>
      <xdr:rowOff>147955</xdr:rowOff>
    </xdr:to>
    <xdr:sp macro="" textlink="">
      <xdr:nvSpPr>
        <xdr:cNvPr id="290" name="楕円 289"/>
        <xdr:cNvSpPr/>
      </xdr:nvSpPr>
      <xdr:spPr>
        <a:xfrm>
          <a:off x="1968500" y="1427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40005</xdr:rowOff>
    </xdr:from>
    <xdr:to>
      <xdr:col>15</xdr:col>
      <xdr:colOff>50800</xdr:colOff>
      <xdr:row>83</xdr:row>
      <xdr:rowOff>97155</xdr:rowOff>
    </xdr:to>
    <xdr:cxnSp macro="">
      <xdr:nvCxnSpPr>
        <xdr:cNvPr id="291" name="直線コネクタ 290"/>
        <xdr:cNvCxnSpPr/>
      </xdr:nvCxnSpPr>
      <xdr:spPr>
        <a:xfrm flipV="1">
          <a:off x="2019300" y="1427035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25416</xdr:rowOff>
    </xdr:from>
    <xdr:ext cx="405111" cy="259045"/>
    <xdr:sp macro="" textlink="">
      <xdr:nvSpPr>
        <xdr:cNvPr id="292" name="n_1aveValue【福祉施設】&#10;有形固定資産減価償却率"/>
        <xdr:cNvSpPr txBox="1"/>
      </xdr:nvSpPr>
      <xdr:spPr>
        <a:xfrm>
          <a:off x="35820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29227</xdr:rowOff>
    </xdr:from>
    <xdr:ext cx="405111" cy="259045"/>
    <xdr:sp macro="" textlink="">
      <xdr:nvSpPr>
        <xdr:cNvPr id="293" name="n_2aveValue【福祉施設】&#10;有形固定資産減価償却率"/>
        <xdr:cNvSpPr txBox="1"/>
      </xdr:nvSpPr>
      <xdr:spPr>
        <a:xfrm>
          <a:off x="2705744" y="1391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134002</xdr:rowOff>
    </xdr:from>
    <xdr:ext cx="405111" cy="259045"/>
    <xdr:sp macro="" textlink="">
      <xdr:nvSpPr>
        <xdr:cNvPr id="294" name="n_3aveValue【福祉施設】&#10;有形固定資産減価償却率"/>
        <xdr:cNvSpPr txBox="1"/>
      </xdr:nvSpPr>
      <xdr:spPr>
        <a:xfrm>
          <a:off x="1816744" y="14021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49547</xdr:rowOff>
    </xdr:from>
    <xdr:ext cx="405111" cy="259045"/>
    <xdr:sp macro="" textlink="">
      <xdr:nvSpPr>
        <xdr:cNvPr id="295" name="n_1mainValue【福祉施設】&#10;有形固定資産減価償却率"/>
        <xdr:cNvSpPr txBox="1"/>
      </xdr:nvSpPr>
      <xdr:spPr>
        <a:xfrm>
          <a:off x="35820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81932</xdr:rowOff>
    </xdr:from>
    <xdr:ext cx="405111" cy="259045"/>
    <xdr:sp macro="" textlink="">
      <xdr:nvSpPr>
        <xdr:cNvPr id="296" name="n_2mainValue【福祉施設】&#10;有形固定資産減価償却率"/>
        <xdr:cNvSpPr txBox="1"/>
      </xdr:nvSpPr>
      <xdr:spPr>
        <a:xfrm>
          <a:off x="2705744" y="1431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139082</xdr:rowOff>
    </xdr:from>
    <xdr:ext cx="405111" cy="259045"/>
    <xdr:sp macro="" textlink="">
      <xdr:nvSpPr>
        <xdr:cNvPr id="297" name="n_3mainValue【福祉施設】&#10;有形固定資産減価償却率"/>
        <xdr:cNvSpPr txBox="1"/>
      </xdr:nvSpPr>
      <xdr:spPr>
        <a:xfrm>
          <a:off x="1816744" y="1436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8" name="正方形/長方形 29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9" name="正方形/長方形 29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0" name="正方形/長方形 29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1" name="正方形/長方形 30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2" name="正方形/長方形 30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3" name="正方形/長方形 30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4" name="正方形/長方形 30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5" name="正方形/長方形 30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6" name="テキスト ボックス 30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7" name="直線コネクタ 30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8" name="直線コネクタ 30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9" name="テキスト ボックス 30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0" name="直線コネクタ 30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1" name="テキスト ボックス 31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2" name="直線コネクタ 31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3" name="テキスト ボックス 31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4" name="直線コネクタ 31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5" name="テキスト ボックス 31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6" name="直線コネクタ 31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7" name="テキスト ボックス 31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8" name="直線コネクタ 31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9" name="テキスト ボックス 31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44450</xdr:rowOff>
    </xdr:from>
    <xdr:to>
      <xdr:col>54</xdr:col>
      <xdr:colOff>189865</xdr:colOff>
      <xdr:row>86</xdr:row>
      <xdr:rowOff>38100</xdr:rowOff>
    </xdr:to>
    <xdr:cxnSp macro="">
      <xdr:nvCxnSpPr>
        <xdr:cNvPr id="321" name="直線コネクタ 320"/>
        <xdr:cNvCxnSpPr/>
      </xdr:nvCxnSpPr>
      <xdr:spPr>
        <a:xfrm flipV="1">
          <a:off x="10476865" y="132461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41927</xdr:rowOff>
    </xdr:from>
    <xdr:ext cx="469744" cy="259045"/>
    <xdr:sp macro="" textlink="">
      <xdr:nvSpPr>
        <xdr:cNvPr id="322" name="【福祉施設】&#10;一人当たり面積最小値テキスト"/>
        <xdr:cNvSpPr txBox="1"/>
      </xdr:nvSpPr>
      <xdr:spPr>
        <a:xfrm>
          <a:off x="10515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38100</xdr:rowOff>
    </xdr:from>
    <xdr:to>
      <xdr:col>55</xdr:col>
      <xdr:colOff>88900</xdr:colOff>
      <xdr:row>86</xdr:row>
      <xdr:rowOff>38100</xdr:rowOff>
    </xdr:to>
    <xdr:cxnSp macro="">
      <xdr:nvCxnSpPr>
        <xdr:cNvPr id="323" name="直線コネクタ 322"/>
        <xdr:cNvCxnSpPr/>
      </xdr:nvCxnSpPr>
      <xdr:spPr>
        <a:xfrm>
          <a:off x="10388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162577</xdr:rowOff>
    </xdr:from>
    <xdr:ext cx="469744" cy="259045"/>
    <xdr:sp macro="" textlink="">
      <xdr:nvSpPr>
        <xdr:cNvPr id="324" name="【福祉施設】&#10;一人当たり面積最大値テキスト"/>
        <xdr:cNvSpPr txBox="1"/>
      </xdr:nvSpPr>
      <xdr:spPr>
        <a:xfrm>
          <a:off x="10515600" y="130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44450</xdr:rowOff>
    </xdr:from>
    <xdr:to>
      <xdr:col>55</xdr:col>
      <xdr:colOff>88900</xdr:colOff>
      <xdr:row>77</xdr:row>
      <xdr:rowOff>44450</xdr:rowOff>
    </xdr:to>
    <xdr:cxnSp macro="">
      <xdr:nvCxnSpPr>
        <xdr:cNvPr id="325" name="直線コネクタ 324"/>
        <xdr:cNvCxnSpPr/>
      </xdr:nvCxnSpPr>
      <xdr:spPr>
        <a:xfrm>
          <a:off x="10388600" y="1324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29227</xdr:rowOff>
    </xdr:from>
    <xdr:ext cx="469744" cy="259045"/>
    <xdr:sp macro="" textlink="">
      <xdr:nvSpPr>
        <xdr:cNvPr id="326" name="【福祉施設】&#10;一人当たり面積平均値テキスト"/>
        <xdr:cNvSpPr txBox="1"/>
      </xdr:nvSpPr>
      <xdr:spPr>
        <a:xfrm>
          <a:off x="10515600" y="1408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50800</xdr:rowOff>
    </xdr:from>
    <xdr:to>
      <xdr:col>55</xdr:col>
      <xdr:colOff>50800</xdr:colOff>
      <xdr:row>82</xdr:row>
      <xdr:rowOff>152400</xdr:rowOff>
    </xdr:to>
    <xdr:sp macro="" textlink="">
      <xdr:nvSpPr>
        <xdr:cNvPr id="327" name="フローチャート: 判断 326"/>
        <xdr:cNvSpPr/>
      </xdr:nvSpPr>
      <xdr:spPr>
        <a:xfrm>
          <a:off x="10426700" y="1410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81</xdr:row>
      <xdr:rowOff>69850</xdr:rowOff>
    </xdr:from>
    <xdr:to>
      <xdr:col>50</xdr:col>
      <xdr:colOff>165100</xdr:colOff>
      <xdr:row>82</xdr:row>
      <xdr:rowOff>0</xdr:rowOff>
    </xdr:to>
    <xdr:sp macro="" textlink="">
      <xdr:nvSpPr>
        <xdr:cNvPr id="328" name="フローチャート: 判断 327"/>
        <xdr:cNvSpPr/>
      </xdr:nvSpPr>
      <xdr:spPr>
        <a:xfrm>
          <a:off x="9588500" y="139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76200</xdr:rowOff>
    </xdr:from>
    <xdr:to>
      <xdr:col>46</xdr:col>
      <xdr:colOff>38100</xdr:colOff>
      <xdr:row>83</xdr:row>
      <xdr:rowOff>6350</xdr:rowOff>
    </xdr:to>
    <xdr:sp macro="" textlink="">
      <xdr:nvSpPr>
        <xdr:cNvPr id="329" name="フローチャート: 判断 328"/>
        <xdr:cNvSpPr/>
      </xdr:nvSpPr>
      <xdr:spPr>
        <a:xfrm>
          <a:off x="8699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50800</xdr:rowOff>
    </xdr:from>
    <xdr:to>
      <xdr:col>41</xdr:col>
      <xdr:colOff>101600</xdr:colOff>
      <xdr:row>82</xdr:row>
      <xdr:rowOff>152400</xdr:rowOff>
    </xdr:to>
    <xdr:sp macro="" textlink="">
      <xdr:nvSpPr>
        <xdr:cNvPr id="330" name="フローチャート: 判断 329"/>
        <xdr:cNvSpPr/>
      </xdr:nvSpPr>
      <xdr:spPr>
        <a:xfrm>
          <a:off x="7810500" y="1410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1" name="テキスト ボックス 33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2" name="テキスト ボックス 33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3" name="テキスト ボックス 33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4" name="テキスト ボックス 33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5" name="テキスト ボックス 33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19050</xdr:rowOff>
    </xdr:from>
    <xdr:to>
      <xdr:col>55</xdr:col>
      <xdr:colOff>50800</xdr:colOff>
      <xdr:row>81</xdr:row>
      <xdr:rowOff>120650</xdr:rowOff>
    </xdr:to>
    <xdr:sp macro="" textlink="">
      <xdr:nvSpPr>
        <xdr:cNvPr id="336" name="楕円 335"/>
        <xdr:cNvSpPr/>
      </xdr:nvSpPr>
      <xdr:spPr>
        <a:xfrm>
          <a:off x="104267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41927</xdr:rowOff>
    </xdr:from>
    <xdr:ext cx="469744" cy="259045"/>
    <xdr:sp macro="" textlink="">
      <xdr:nvSpPr>
        <xdr:cNvPr id="337" name="【福祉施設】&#10;一人当たり面積該当値テキスト"/>
        <xdr:cNvSpPr txBox="1"/>
      </xdr:nvSpPr>
      <xdr:spPr>
        <a:xfrm>
          <a:off x="10515600" y="1375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114300</xdr:rowOff>
    </xdr:from>
    <xdr:to>
      <xdr:col>50</xdr:col>
      <xdr:colOff>165100</xdr:colOff>
      <xdr:row>81</xdr:row>
      <xdr:rowOff>44450</xdr:rowOff>
    </xdr:to>
    <xdr:sp macro="" textlink="">
      <xdr:nvSpPr>
        <xdr:cNvPr id="338" name="楕円 337"/>
        <xdr:cNvSpPr/>
      </xdr:nvSpPr>
      <xdr:spPr>
        <a:xfrm>
          <a:off x="9588500" y="1383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165100</xdr:rowOff>
    </xdr:from>
    <xdr:to>
      <xdr:col>55</xdr:col>
      <xdr:colOff>0</xdr:colOff>
      <xdr:row>81</xdr:row>
      <xdr:rowOff>69850</xdr:rowOff>
    </xdr:to>
    <xdr:cxnSp macro="">
      <xdr:nvCxnSpPr>
        <xdr:cNvPr id="339" name="直線コネクタ 338"/>
        <xdr:cNvCxnSpPr/>
      </xdr:nvCxnSpPr>
      <xdr:spPr>
        <a:xfrm>
          <a:off x="9639300" y="138811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88900</xdr:rowOff>
    </xdr:from>
    <xdr:to>
      <xdr:col>46</xdr:col>
      <xdr:colOff>38100</xdr:colOff>
      <xdr:row>81</xdr:row>
      <xdr:rowOff>19050</xdr:rowOff>
    </xdr:to>
    <xdr:sp macro="" textlink="">
      <xdr:nvSpPr>
        <xdr:cNvPr id="340" name="楕円 339"/>
        <xdr:cNvSpPr/>
      </xdr:nvSpPr>
      <xdr:spPr>
        <a:xfrm>
          <a:off x="8699500" y="1380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139700</xdr:rowOff>
    </xdr:from>
    <xdr:to>
      <xdr:col>50</xdr:col>
      <xdr:colOff>114300</xdr:colOff>
      <xdr:row>80</xdr:row>
      <xdr:rowOff>165100</xdr:rowOff>
    </xdr:to>
    <xdr:cxnSp macro="">
      <xdr:nvCxnSpPr>
        <xdr:cNvPr id="341" name="直線コネクタ 340"/>
        <xdr:cNvCxnSpPr/>
      </xdr:nvCxnSpPr>
      <xdr:spPr>
        <a:xfrm>
          <a:off x="8750300" y="13855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101600</xdr:rowOff>
    </xdr:from>
    <xdr:to>
      <xdr:col>41</xdr:col>
      <xdr:colOff>101600</xdr:colOff>
      <xdr:row>81</xdr:row>
      <xdr:rowOff>31750</xdr:rowOff>
    </xdr:to>
    <xdr:sp macro="" textlink="">
      <xdr:nvSpPr>
        <xdr:cNvPr id="342" name="楕円 341"/>
        <xdr:cNvSpPr/>
      </xdr:nvSpPr>
      <xdr:spPr>
        <a:xfrm>
          <a:off x="7810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139700</xdr:rowOff>
    </xdr:from>
    <xdr:to>
      <xdr:col>45</xdr:col>
      <xdr:colOff>177800</xdr:colOff>
      <xdr:row>80</xdr:row>
      <xdr:rowOff>152400</xdr:rowOff>
    </xdr:to>
    <xdr:cxnSp macro="">
      <xdr:nvCxnSpPr>
        <xdr:cNvPr id="343" name="直線コネクタ 342"/>
        <xdr:cNvCxnSpPr/>
      </xdr:nvCxnSpPr>
      <xdr:spPr>
        <a:xfrm flipV="1">
          <a:off x="7861300" y="13855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162577</xdr:rowOff>
    </xdr:from>
    <xdr:ext cx="469744" cy="259045"/>
    <xdr:sp macro="" textlink="">
      <xdr:nvSpPr>
        <xdr:cNvPr id="344" name="n_1aveValue【福祉施設】&#10;一人当たり面積"/>
        <xdr:cNvSpPr txBox="1"/>
      </xdr:nvSpPr>
      <xdr:spPr>
        <a:xfrm>
          <a:off x="9391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168927</xdr:rowOff>
    </xdr:from>
    <xdr:ext cx="469744" cy="259045"/>
    <xdr:sp macro="" textlink="">
      <xdr:nvSpPr>
        <xdr:cNvPr id="345" name="n_2aveValue【福祉施設】&#10;一人当たり面積"/>
        <xdr:cNvSpPr txBox="1"/>
      </xdr:nvSpPr>
      <xdr:spPr>
        <a:xfrm>
          <a:off x="85154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143527</xdr:rowOff>
    </xdr:from>
    <xdr:ext cx="469744" cy="259045"/>
    <xdr:sp macro="" textlink="">
      <xdr:nvSpPr>
        <xdr:cNvPr id="346" name="n_3aveValue【福祉施設】&#10;一人当たり面積"/>
        <xdr:cNvSpPr txBox="1"/>
      </xdr:nvSpPr>
      <xdr:spPr>
        <a:xfrm>
          <a:off x="7626427" y="1420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60977</xdr:rowOff>
    </xdr:from>
    <xdr:ext cx="469744" cy="259045"/>
    <xdr:sp macro="" textlink="">
      <xdr:nvSpPr>
        <xdr:cNvPr id="347" name="n_1mainValue【福祉施設】&#10;一人当たり面積"/>
        <xdr:cNvSpPr txBox="1"/>
      </xdr:nvSpPr>
      <xdr:spPr>
        <a:xfrm>
          <a:off x="9391727" y="1360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35577</xdr:rowOff>
    </xdr:from>
    <xdr:ext cx="469744" cy="259045"/>
    <xdr:sp macro="" textlink="">
      <xdr:nvSpPr>
        <xdr:cNvPr id="348" name="n_2mainValue【福祉施設】&#10;一人当たり面積"/>
        <xdr:cNvSpPr txBox="1"/>
      </xdr:nvSpPr>
      <xdr:spPr>
        <a:xfrm>
          <a:off x="8515427" y="1358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48277</xdr:rowOff>
    </xdr:from>
    <xdr:ext cx="469744" cy="259045"/>
    <xdr:sp macro="" textlink="">
      <xdr:nvSpPr>
        <xdr:cNvPr id="349" name="n_3mainValue【福祉施設】&#10;一人当たり面積"/>
        <xdr:cNvSpPr txBox="1"/>
      </xdr:nvSpPr>
      <xdr:spPr>
        <a:xfrm>
          <a:off x="7626427"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0" name="正方形/長方形 34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1" name="正方形/長方形 35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2" name="正方形/長方形 35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3" name="正方形/長方形 35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4" name="正方形/長方形 35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5" name="正方形/長方形 35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6" name="正方形/長方形 35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7" name="正方形/長方形 35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8" name="テキスト ボックス 35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9" name="直線コネクタ 35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60" name="直線コネクタ 359"/>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61" name="テキスト ボックス 360"/>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2" name="直線コネクタ 361"/>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3" name="テキスト ボックス 362"/>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4" name="直線コネクタ 363"/>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5" name="テキスト ボックス 364"/>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6" name="直線コネクタ 365"/>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7" name="テキスト ボックス 366"/>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8" name="直線コネクタ 367"/>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69" name="テキスト ボックス 368"/>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0" name="直線コネクタ 369"/>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71" name="テキスト ボックス 370"/>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2" name="直線コネクタ 37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3" name="テキスト ボックス 372"/>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12519</xdr:rowOff>
    </xdr:from>
    <xdr:to>
      <xdr:col>24</xdr:col>
      <xdr:colOff>62865</xdr:colOff>
      <xdr:row>108</xdr:row>
      <xdr:rowOff>25581</xdr:rowOff>
    </xdr:to>
    <xdr:cxnSp macro="">
      <xdr:nvCxnSpPr>
        <xdr:cNvPr id="375" name="直線コネクタ 374"/>
        <xdr:cNvCxnSpPr/>
      </xdr:nvCxnSpPr>
      <xdr:spPr>
        <a:xfrm flipV="1">
          <a:off x="4634865" y="17157519"/>
          <a:ext cx="0" cy="1384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29408</xdr:rowOff>
    </xdr:from>
    <xdr:ext cx="405111" cy="259045"/>
    <xdr:sp macro="" textlink="">
      <xdr:nvSpPr>
        <xdr:cNvPr id="376" name="【市民会館】&#10;有形固定資産減価償却率最小値テキスト"/>
        <xdr:cNvSpPr txBox="1"/>
      </xdr:nvSpPr>
      <xdr:spPr>
        <a:xfrm>
          <a:off x="4673600" y="18546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25581</xdr:rowOff>
    </xdr:from>
    <xdr:to>
      <xdr:col>24</xdr:col>
      <xdr:colOff>152400</xdr:colOff>
      <xdr:row>108</xdr:row>
      <xdr:rowOff>25581</xdr:rowOff>
    </xdr:to>
    <xdr:cxnSp macro="">
      <xdr:nvCxnSpPr>
        <xdr:cNvPr id="377" name="直線コネクタ 376"/>
        <xdr:cNvCxnSpPr/>
      </xdr:nvCxnSpPr>
      <xdr:spPr>
        <a:xfrm>
          <a:off x="4546600" y="18542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130646</xdr:rowOff>
    </xdr:from>
    <xdr:ext cx="405111" cy="259045"/>
    <xdr:sp macro="" textlink="">
      <xdr:nvSpPr>
        <xdr:cNvPr id="378" name="【市民会館】&#10;有形固定資産減価償却率最大値テキスト"/>
        <xdr:cNvSpPr txBox="1"/>
      </xdr:nvSpPr>
      <xdr:spPr>
        <a:xfrm>
          <a:off x="4673600" y="16932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12519</xdr:rowOff>
    </xdr:from>
    <xdr:to>
      <xdr:col>24</xdr:col>
      <xdr:colOff>152400</xdr:colOff>
      <xdr:row>100</xdr:row>
      <xdr:rowOff>12519</xdr:rowOff>
    </xdr:to>
    <xdr:cxnSp macro="">
      <xdr:nvCxnSpPr>
        <xdr:cNvPr id="379" name="直線コネクタ 378"/>
        <xdr:cNvCxnSpPr/>
      </xdr:nvCxnSpPr>
      <xdr:spPr>
        <a:xfrm>
          <a:off x="4546600" y="1715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134456</xdr:rowOff>
    </xdr:from>
    <xdr:ext cx="405111" cy="259045"/>
    <xdr:sp macro="" textlink="">
      <xdr:nvSpPr>
        <xdr:cNvPr id="380" name="【市民会館】&#10;有形固定資産減価償却率平均値テキスト"/>
        <xdr:cNvSpPr txBox="1"/>
      </xdr:nvSpPr>
      <xdr:spPr>
        <a:xfrm>
          <a:off x="4673600" y="177938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156029</xdr:rowOff>
    </xdr:from>
    <xdr:to>
      <xdr:col>24</xdr:col>
      <xdr:colOff>114300</xdr:colOff>
      <xdr:row>104</xdr:row>
      <xdr:rowOff>86179</xdr:rowOff>
    </xdr:to>
    <xdr:sp macro="" textlink="">
      <xdr:nvSpPr>
        <xdr:cNvPr id="381" name="フローチャート: 判断 380"/>
        <xdr:cNvSpPr/>
      </xdr:nvSpPr>
      <xdr:spPr>
        <a:xfrm>
          <a:off x="4584700" y="1781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167458</xdr:rowOff>
    </xdr:from>
    <xdr:to>
      <xdr:col>20</xdr:col>
      <xdr:colOff>38100</xdr:colOff>
      <xdr:row>104</xdr:row>
      <xdr:rowOff>97608</xdr:rowOff>
    </xdr:to>
    <xdr:sp macro="" textlink="">
      <xdr:nvSpPr>
        <xdr:cNvPr id="382" name="フローチャート: 判断 381"/>
        <xdr:cNvSpPr/>
      </xdr:nvSpPr>
      <xdr:spPr>
        <a:xfrm>
          <a:off x="3746500" y="1782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36830</xdr:rowOff>
    </xdr:from>
    <xdr:to>
      <xdr:col>15</xdr:col>
      <xdr:colOff>101600</xdr:colOff>
      <xdr:row>104</xdr:row>
      <xdr:rowOff>138430</xdr:rowOff>
    </xdr:to>
    <xdr:sp macro="" textlink="">
      <xdr:nvSpPr>
        <xdr:cNvPr id="383" name="フローチャート: 判断 382"/>
        <xdr:cNvSpPr/>
      </xdr:nvSpPr>
      <xdr:spPr>
        <a:xfrm>
          <a:off x="2857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62956</xdr:rowOff>
    </xdr:from>
    <xdr:to>
      <xdr:col>10</xdr:col>
      <xdr:colOff>165100</xdr:colOff>
      <xdr:row>104</xdr:row>
      <xdr:rowOff>164556</xdr:rowOff>
    </xdr:to>
    <xdr:sp macro="" textlink="">
      <xdr:nvSpPr>
        <xdr:cNvPr id="384" name="フローチャート: 判断 383"/>
        <xdr:cNvSpPr/>
      </xdr:nvSpPr>
      <xdr:spPr>
        <a:xfrm>
          <a:off x="19685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5" name="テキスト ボックス 38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6" name="テキスト ボックス 38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7" name="テキスト ボックス 38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8" name="テキスト ボックス 38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9" name="テキスト ボックス 38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110308</xdr:rowOff>
    </xdr:from>
    <xdr:to>
      <xdr:col>24</xdr:col>
      <xdr:colOff>114300</xdr:colOff>
      <xdr:row>104</xdr:row>
      <xdr:rowOff>40458</xdr:rowOff>
    </xdr:to>
    <xdr:sp macro="" textlink="">
      <xdr:nvSpPr>
        <xdr:cNvPr id="390" name="楕円 389"/>
        <xdr:cNvSpPr/>
      </xdr:nvSpPr>
      <xdr:spPr>
        <a:xfrm>
          <a:off x="4584700" y="1776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133185</xdr:rowOff>
    </xdr:from>
    <xdr:ext cx="405111" cy="259045"/>
    <xdr:sp macro="" textlink="">
      <xdr:nvSpPr>
        <xdr:cNvPr id="391" name="【市民会館】&#10;有形固定資産減価償却率該当値テキスト"/>
        <xdr:cNvSpPr txBox="1"/>
      </xdr:nvSpPr>
      <xdr:spPr>
        <a:xfrm>
          <a:off x="4673600" y="17621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144599</xdr:rowOff>
    </xdr:from>
    <xdr:to>
      <xdr:col>20</xdr:col>
      <xdr:colOff>38100</xdr:colOff>
      <xdr:row>104</xdr:row>
      <xdr:rowOff>74749</xdr:rowOff>
    </xdr:to>
    <xdr:sp macro="" textlink="">
      <xdr:nvSpPr>
        <xdr:cNvPr id="392" name="楕円 391"/>
        <xdr:cNvSpPr/>
      </xdr:nvSpPr>
      <xdr:spPr>
        <a:xfrm>
          <a:off x="3746500" y="1780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161108</xdr:rowOff>
    </xdr:from>
    <xdr:to>
      <xdr:col>24</xdr:col>
      <xdr:colOff>63500</xdr:colOff>
      <xdr:row>104</xdr:row>
      <xdr:rowOff>23949</xdr:rowOff>
    </xdr:to>
    <xdr:cxnSp macro="">
      <xdr:nvCxnSpPr>
        <xdr:cNvPr id="393" name="直線コネクタ 392"/>
        <xdr:cNvCxnSpPr/>
      </xdr:nvCxnSpPr>
      <xdr:spPr>
        <a:xfrm flipV="1">
          <a:off x="3797300" y="17820458"/>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13970</xdr:rowOff>
    </xdr:from>
    <xdr:to>
      <xdr:col>15</xdr:col>
      <xdr:colOff>101600</xdr:colOff>
      <xdr:row>104</xdr:row>
      <xdr:rowOff>115570</xdr:rowOff>
    </xdr:to>
    <xdr:sp macro="" textlink="">
      <xdr:nvSpPr>
        <xdr:cNvPr id="394" name="楕円 393"/>
        <xdr:cNvSpPr/>
      </xdr:nvSpPr>
      <xdr:spPr>
        <a:xfrm>
          <a:off x="2857500" y="1784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23949</xdr:rowOff>
    </xdr:from>
    <xdr:to>
      <xdr:col>19</xdr:col>
      <xdr:colOff>177800</xdr:colOff>
      <xdr:row>104</xdr:row>
      <xdr:rowOff>64770</xdr:rowOff>
    </xdr:to>
    <xdr:cxnSp macro="">
      <xdr:nvCxnSpPr>
        <xdr:cNvPr id="395" name="直線コネクタ 394"/>
        <xdr:cNvCxnSpPr/>
      </xdr:nvCxnSpPr>
      <xdr:spPr>
        <a:xfrm flipV="1">
          <a:off x="2908300" y="17854749"/>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25400</xdr:rowOff>
    </xdr:from>
    <xdr:to>
      <xdr:col>10</xdr:col>
      <xdr:colOff>165100</xdr:colOff>
      <xdr:row>104</xdr:row>
      <xdr:rowOff>127000</xdr:rowOff>
    </xdr:to>
    <xdr:sp macro="" textlink="">
      <xdr:nvSpPr>
        <xdr:cNvPr id="396" name="楕円 395"/>
        <xdr:cNvSpPr/>
      </xdr:nvSpPr>
      <xdr:spPr>
        <a:xfrm>
          <a:off x="1968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64770</xdr:rowOff>
    </xdr:from>
    <xdr:to>
      <xdr:col>15</xdr:col>
      <xdr:colOff>50800</xdr:colOff>
      <xdr:row>104</xdr:row>
      <xdr:rowOff>76200</xdr:rowOff>
    </xdr:to>
    <xdr:cxnSp macro="">
      <xdr:nvCxnSpPr>
        <xdr:cNvPr id="397" name="直線コネクタ 396"/>
        <xdr:cNvCxnSpPr/>
      </xdr:nvCxnSpPr>
      <xdr:spPr>
        <a:xfrm flipV="1">
          <a:off x="2019300" y="178955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88735</xdr:rowOff>
    </xdr:from>
    <xdr:ext cx="405111" cy="259045"/>
    <xdr:sp macro="" textlink="">
      <xdr:nvSpPr>
        <xdr:cNvPr id="398" name="n_1aveValue【市民会館】&#10;有形固定資産減価償却率"/>
        <xdr:cNvSpPr txBox="1"/>
      </xdr:nvSpPr>
      <xdr:spPr>
        <a:xfrm>
          <a:off x="3582044" y="17919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129557</xdr:rowOff>
    </xdr:from>
    <xdr:ext cx="405111" cy="259045"/>
    <xdr:sp macro="" textlink="">
      <xdr:nvSpPr>
        <xdr:cNvPr id="399" name="n_2aveValue【市民会館】&#10;有形固定資産減価償却率"/>
        <xdr:cNvSpPr txBox="1"/>
      </xdr:nvSpPr>
      <xdr:spPr>
        <a:xfrm>
          <a:off x="2705744"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155683</xdr:rowOff>
    </xdr:from>
    <xdr:ext cx="405111" cy="259045"/>
    <xdr:sp macro="" textlink="">
      <xdr:nvSpPr>
        <xdr:cNvPr id="400" name="n_3aveValue【市民会館】&#10;有形固定資産減価償却率"/>
        <xdr:cNvSpPr txBox="1"/>
      </xdr:nvSpPr>
      <xdr:spPr>
        <a:xfrm>
          <a:off x="1816744" y="1798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91276</xdr:rowOff>
    </xdr:from>
    <xdr:ext cx="405111" cy="259045"/>
    <xdr:sp macro="" textlink="">
      <xdr:nvSpPr>
        <xdr:cNvPr id="401" name="n_1mainValue【市民会館】&#10;有形固定資産減価償却率"/>
        <xdr:cNvSpPr txBox="1"/>
      </xdr:nvSpPr>
      <xdr:spPr>
        <a:xfrm>
          <a:off x="35820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132097</xdr:rowOff>
    </xdr:from>
    <xdr:ext cx="405111" cy="259045"/>
    <xdr:sp macro="" textlink="">
      <xdr:nvSpPr>
        <xdr:cNvPr id="402" name="n_2mainValue【市民会館】&#10;有形固定資産減価償却率"/>
        <xdr:cNvSpPr txBox="1"/>
      </xdr:nvSpPr>
      <xdr:spPr>
        <a:xfrm>
          <a:off x="2705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143527</xdr:rowOff>
    </xdr:from>
    <xdr:ext cx="405111" cy="259045"/>
    <xdr:sp macro="" textlink="">
      <xdr:nvSpPr>
        <xdr:cNvPr id="403" name="n_3mainValue【市民会館】&#10;有形固定資産減価償却率"/>
        <xdr:cNvSpPr txBox="1"/>
      </xdr:nvSpPr>
      <xdr:spPr>
        <a:xfrm>
          <a:off x="1816744" y="176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4" name="正方形/長方形 40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5" name="正方形/長方形 40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6" name="正方形/長方形 40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7" name="正方形/長方形 40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8" name="正方形/長方形 40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9" name="正方形/長方形 40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0" name="正方形/長方形 40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1" name="正方形/長方形 41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2" name="テキスト ボックス 41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3" name="直線コネクタ 41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14" name="直線コネクタ 413"/>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15" name="テキスト ボックス 414"/>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16" name="直線コネクタ 415"/>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17" name="テキスト ボックス 416"/>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18" name="直線コネクタ 417"/>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19" name="テキスト ボックス 418"/>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20" name="直線コネクタ 419"/>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21" name="テキスト ボックス 420"/>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2" name="直線コネクタ 42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23" name="テキスト ボックス 42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115063</xdr:rowOff>
    </xdr:from>
    <xdr:to>
      <xdr:col>54</xdr:col>
      <xdr:colOff>189865</xdr:colOff>
      <xdr:row>107</xdr:row>
      <xdr:rowOff>92202</xdr:rowOff>
    </xdr:to>
    <xdr:cxnSp macro="">
      <xdr:nvCxnSpPr>
        <xdr:cNvPr id="425" name="直線コネクタ 424"/>
        <xdr:cNvCxnSpPr/>
      </xdr:nvCxnSpPr>
      <xdr:spPr>
        <a:xfrm flipV="1">
          <a:off x="10476865" y="17431513"/>
          <a:ext cx="0" cy="1005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96029</xdr:rowOff>
    </xdr:from>
    <xdr:ext cx="469744" cy="259045"/>
    <xdr:sp macro="" textlink="">
      <xdr:nvSpPr>
        <xdr:cNvPr id="426" name="【市民会館】&#10;一人当たり面積最小値テキスト"/>
        <xdr:cNvSpPr txBox="1"/>
      </xdr:nvSpPr>
      <xdr:spPr>
        <a:xfrm>
          <a:off x="10515600" y="1844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92202</xdr:rowOff>
    </xdr:from>
    <xdr:to>
      <xdr:col>55</xdr:col>
      <xdr:colOff>88900</xdr:colOff>
      <xdr:row>107</xdr:row>
      <xdr:rowOff>92202</xdr:rowOff>
    </xdr:to>
    <xdr:cxnSp macro="">
      <xdr:nvCxnSpPr>
        <xdr:cNvPr id="427" name="直線コネクタ 426"/>
        <xdr:cNvCxnSpPr/>
      </xdr:nvCxnSpPr>
      <xdr:spPr>
        <a:xfrm>
          <a:off x="10388600" y="18437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61740</xdr:rowOff>
    </xdr:from>
    <xdr:ext cx="469744" cy="259045"/>
    <xdr:sp macro="" textlink="">
      <xdr:nvSpPr>
        <xdr:cNvPr id="428" name="【市民会館】&#10;一人当たり面積最大値テキスト"/>
        <xdr:cNvSpPr txBox="1"/>
      </xdr:nvSpPr>
      <xdr:spPr>
        <a:xfrm>
          <a:off x="10515600" y="17206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115063</xdr:rowOff>
    </xdr:from>
    <xdr:to>
      <xdr:col>55</xdr:col>
      <xdr:colOff>88900</xdr:colOff>
      <xdr:row>101</xdr:row>
      <xdr:rowOff>115063</xdr:rowOff>
    </xdr:to>
    <xdr:cxnSp macro="">
      <xdr:nvCxnSpPr>
        <xdr:cNvPr id="429" name="直線コネクタ 428"/>
        <xdr:cNvCxnSpPr/>
      </xdr:nvCxnSpPr>
      <xdr:spPr>
        <a:xfrm>
          <a:off x="10388600" y="17431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33545</xdr:rowOff>
    </xdr:from>
    <xdr:ext cx="469744" cy="259045"/>
    <xdr:sp macro="" textlink="">
      <xdr:nvSpPr>
        <xdr:cNvPr id="430" name="【市民会館】&#10;一人当たり面積平均値テキスト"/>
        <xdr:cNvSpPr txBox="1"/>
      </xdr:nvSpPr>
      <xdr:spPr>
        <a:xfrm>
          <a:off x="10515600" y="180357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55118</xdr:rowOff>
    </xdr:from>
    <xdr:to>
      <xdr:col>55</xdr:col>
      <xdr:colOff>50800</xdr:colOff>
      <xdr:row>105</xdr:row>
      <xdr:rowOff>156718</xdr:rowOff>
    </xdr:to>
    <xdr:sp macro="" textlink="">
      <xdr:nvSpPr>
        <xdr:cNvPr id="431" name="フローチャート: 判断 430"/>
        <xdr:cNvSpPr/>
      </xdr:nvSpPr>
      <xdr:spPr>
        <a:xfrm>
          <a:off x="10426700" y="1805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64263</xdr:rowOff>
    </xdr:from>
    <xdr:to>
      <xdr:col>50</xdr:col>
      <xdr:colOff>165100</xdr:colOff>
      <xdr:row>105</xdr:row>
      <xdr:rowOff>165863</xdr:rowOff>
    </xdr:to>
    <xdr:sp macro="" textlink="">
      <xdr:nvSpPr>
        <xdr:cNvPr id="432" name="フローチャート: 判断 431"/>
        <xdr:cNvSpPr/>
      </xdr:nvSpPr>
      <xdr:spPr>
        <a:xfrm>
          <a:off x="9588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33" name="フローチャート: 判断 432"/>
        <xdr:cNvSpPr/>
      </xdr:nvSpPr>
      <xdr:spPr>
        <a:xfrm>
          <a:off x="8699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41402</xdr:rowOff>
    </xdr:from>
    <xdr:to>
      <xdr:col>41</xdr:col>
      <xdr:colOff>101600</xdr:colOff>
      <xdr:row>105</xdr:row>
      <xdr:rowOff>143002</xdr:rowOff>
    </xdr:to>
    <xdr:sp macro="" textlink="">
      <xdr:nvSpPr>
        <xdr:cNvPr id="434" name="フローチャート: 判断 433"/>
        <xdr:cNvSpPr/>
      </xdr:nvSpPr>
      <xdr:spPr>
        <a:xfrm>
          <a:off x="7810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5" name="テキスト ボックス 43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6" name="テキスト ボックス 43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7" name="テキスト ボックス 43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8" name="テキスト ボックス 43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9" name="テキスト ボックス 43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18542</xdr:rowOff>
    </xdr:from>
    <xdr:to>
      <xdr:col>55</xdr:col>
      <xdr:colOff>50800</xdr:colOff>
      <xdr:row>105</xdr:row>
      <xdr:rowOff>120142</xdr:rowOff>
    </xdr:to>
    <xdr:sp macro="" textlink="">
      <xdr:nvSpPr>
        <xdr:cNvPr id="440" name="楕円 439"/>
        <xdr:cNvSpPr/>
      </xdr:nvSpPr>
      <xdr:spPr>
        <a:xfrm>
          <a:off x="10426700" y="1802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41419</xdr:rowOff>
    </xdr:from>
    <xdr:ext cx="469744" cy="259045"/>
    <xdr:sp macro="" textlink="">
      <xdr:nvSpPr>
        <xdr:cNvPr id="441" name="【市民会館】&#10;一人当たり面積該当値テキスト"/>
        <xdr:cNvSpPr txBox="1"/>
      </xdr:nvSpPr>
      <xdr:spPr>
        <a:xfrm>
          <a:off x="10515600" y="1787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23113</xdr:rowOff>
    </xdr:from>
    <xdr:to>
      <xdr:col>50</xdr:col>
      <xdr:colOff>165100</xdr:colOff>
      <xdr:row>105</xdr:row>
      <xdr:rowOff>124713</xdr:rowOff>
    </xdr:to>
    <xdr:sp macro="" textlink="">
      <xdr:nvSpPr>
        <xdr:cNvPr id="442" name="楕円 441"/>
        <xdr:cNvSpPr/>
      </xdr:nvSpPr>
      <xdr:spPr>
        <a:xfrm>
          <a:off x="9588500" y="1802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69342</xdr:rowOff>
    </xdr:from>
    <xdr:to>
      <xdr:col>55</xdr:col>
      <xdr:colOff>0</xdr:colOff>
      <xdr:row>105</xdr:row>
      <xdr:rowOff>73913</xdr:rowOff>
    </xdr:to>
    <xdr:cxnSp macro="">
      <xdr:nvCxnSpPr>
        <xdr:cNvPr id="443" name="直線コネクタ 442"/>
        <xdr:cNvCxnSpPr/>
      </xdr:nvCxnSpPr>
      <xdr:spPr>
        <a:xfrm flipV="1">
          <a:off x="9639300" y="18071592"/>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27687</xdr:rowOff>
    </xdr:from>
    <xdr:to>
      <xdr:col>46</xdr:col>
      <xdr:colOff>38100</xdr:colOff>
      <xdr:row>105</xdr:row>
      <xdr:rowOff>129287</xdr:rowOff>
    </xdr:to>
    <xdr:sp macro="" textlink="">
      <xdr:nvSpPr>
        <xdr:cNvPr id="444" name="楕円 443"/>
        <xdr:cNvSpPr/>
      </xdr:nvSpPr>
      <xdr:spPr>
        <a:xfrm>
          <a:off x="8699500" y="18029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73913</xdr:rowOff>
    </xdr:from>
    <xdr:to>
      <xdr:col>50</xdr:col>
      <xdr:colOff>114300</xdr:colOff>
      <xdr:row>105</xdr:row>
      <xdr:rowOff>78487</xdr:rowOff>
    </xdr:to>
    <xdr:cxnSp macro="">
      <xdr:nvCxnSpPr>
        <xdr:cNvPr id="445" name="直線コネクタ 444"/>
        <xdr:cNvCxnSpPr/>
      </xdr:nvCxnSpPr>
      <xdr:spPr>
        <a:xfrm flipV="1">
          <a:off x="8750300" y="18076163"/>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32258</xdr:rowOff>
    </xdr:from>
    <xdr:to>
      <xdr:col>41</xdr:col>
      <xdr:colOff>101600</xdr:colOff>
      <xdr:row>105</xdr:row>
      <xdr:rowOff>133858</xdr:rowOff>
    </xdr:to>
    <xdr:sp macro="" textlink="">
      <xdr:nvSpPr>
        <xdr:cNvPr id="446" name="楕円 445"/>
        <xdr:cNvSpPr/>
      </xdr:nvSpPr>
      <xdr:spPr>
        <a:xfrm>
          <a:off x="7810500" y="1803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78487</xdr:rowOff>
    </xdr:from>
    <xdr:to>
      <xdr:col>45</xdr:col>
      <xdr:colOff>177800</xdr:colOff>
      <xdr:row>105</xdr:row>
      <xdr:rowOff>83058</xdr:rowOff>
    </xdr:to>
    <xdr:cxnSp macro="">
      <xdr:nvCxnSpPr>
        <xdr:cNvPr id="447" name="直線コネクタ 446"/>
        <xdr:cNvCxnSpPr/>
      </xdr:nvCxnSpPr>
      <xdr:spPr>
        <a:xfrm flipV="1">
          <a:off x="7861300" y="18080737"/>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156990</xdr:rowOff>
    </xdr:from>
    <xdr:ext cx="469744" cy="259045"/>
    <xdr:sp macro="" textlink="">
      <xdr:nvSpPr>
        <xdr:cNvPr id="448" name="n_1aveValue【市民会館】&#10;一人当たり面積"/>
        <xdr:cNvSpPr txBox="1"/>
      </xdr:nvSpPr>
      <xdr:spPr>
        <a:xfrm>
          <a:off x="9391727" y="1815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129557</xdr:rowOff>
    </xdr:from>
    <xdr:ext cx="469744" cy="259045"/>
    <xdr:sp macro="" textlink="">
      <xdr:nvSpPr>
        <xdr:cNvPr id="449" name="n_2aveValue【市民会館】&#10;一人当たり面積"/>
        <xdr:cNvSpPr txBox="1"/>
      </xdr:nvSpPr>
      <xdr:spPr>
        <a:xfrm>
          <a:off x="85154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134129</xdr:rowOff>
    </xdr:from>
    <xdr:ext cx="469744" cy="259045"/>
    <xdr:sp macro="" textlink="">
      <xdr:nvSpPr>
        <xdr:cNvPr id="450" name="n_3aveValue【市民会館】&#10;一人当たり面積"/>
        <xdr:cNvSpPr txBox="1"/>
      </xdr:nvSpPr>
      <xdr:spPr>
        <a:xfrm>
          <a:off x="7626427" y="1813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141240</xdr:rowOff>
    </xdr:from>
    <xdr:ext cx="469744" cy="259045"/>
    <xdr:sp macro="" textlink="">
      <xdr:nvSpPr>
        <xdr:cNvPr id="451" name="n_1mainValue【市民会館】&#10;一人当たり面積"/>
        <xdr:cNvSpPr txBox="1"/>
      </xdr:nvSpPr>
      <xdr:spPr>
        <a:xfrm>
          <a:off x="9391727" y="1780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145814</xdr:rowOff>
    </xdr:from>
    <xdr:ext cx="469744" cy="259045"/>
    <xdr:sp macro="" textlink="">
      <xdr:nvSpPr>
        <xdr:cNvPr id="452" name="n_2mainValue【市民会館】&#10;一人当たり面積"/>
        <xdr:cNvSpPr txBox="1"/>
      </xdr:nvSpPr>
      <xdr:spPr>
        <a:xfrm>
          <a:off x="8515427" y="17805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150385</xdr:rowOff>
    </xdr:from>
    <xdr:ext cx="469744" cy="259045"/>
    <xdr:sp macro="" textlink="">
      <xdr:nvSpPr>
        <xdr:cNvPr id="453" name="n_3mainValue【市民会館】&#10;一人当たり面積"/>
        <xdr:cNvSpPr txBox="1"/>
      </xdr:nvSpPr>
      <xdr:spPr>
        <a:xfrm>
          <a:off x="7626427" y="1780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4" name="正方形/長方形 45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5" name="正方形/長方形 45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6" name="正方形/長方形 45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7" name="正方形/長方形 45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8" name="正方形/長方形 45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9" name="正方形/長方形 45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0" name="正方形/長方形 45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1" name="正方形/長方形 46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2" name="テキスト ボックス 46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3" name="直線コネクタ 46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64" name="直線コネクタ 46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65" name="テキスト ボックス 464"/>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66" name="直線コネクタ 46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67" name="テキスト ボックス 46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68" name="直線コネクタ 46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69" name="テキスト ボックス 46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70" name="直線コネクタ 46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71" name="テキスト ボックス 47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72" name="直線コネクタ 47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73" name="テキスト ボックス 47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4" name="直線コネクタ 47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75" name="テキスト ボックス 474"/>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6" name="直線コネクタ 47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77" name="テキスト ボックス 476"/>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68036</xdr:rowOff>
    </xdr:from>
    <xdr:to>
      <xdr:col>85</xdr:col>
      <xdr:colOff>126364</xdr:colOff>
      <xdr:row>42</xdr:row>
      <xdr:rowOff>82731</xdr:rowOff>
    </xdr:to>
    <xdr:cxnSp macro="">
      <xdr:nvCxnSpPr>
        <xdr:cNvPr id="479" name="直線コネクタ 478"/>
        <xdr:cNvCxnSpPr/>
      </xdr:nvCxnSpPr>
      <xdr:spPr>
        <a:xfrm flipV="1">
          <a:off x="16318864" y="5725886"/>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86558</xdr:rowOff>
    </xdr:from>
    <xdr:ext cx="340478" cy="259045"/>
    <xdr:sp macro="" textlink="">
      <xdr:nvSpPr>
        <xdr:cNvPr id="480" name="【一般廃棄物処理施設】&#10;有形固定資産減価償却率最小値テキスト"/>
        <xdr:cNvSpPr txBox="1"/>
      </xdr:nvSpPr>
      <xdr:spPr>
        <a:xfrm>
          <a:off x="16357600" y="72874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82731</xdr:rowOff>
    </xdr:from>
    <xdr:to>
      <xdr:col>86</xdr:col>
      <xdr:colOff>25400</xdr:colOff>
      <xdr:row>42</xdr:row>
      <xdr:rowOff>82731</xdr:rowOff>
    </xdr:to>
    <xdr:cxnSp macro="">
      <xdr:nvCxnSpPr>
        <xdr:cNvPr id="481" name="直線コネクタ 480"/>
        <xdr:cNvCxnSpPr/>
      </xdr:nvCxnSpPr>
      <xdr:spPr>
        <a:xfrm>
          <a:off x="16230600" y="728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14713</xdr:rowOff>
    </xdr:from>
    <xdr:ext cx="405111" cy="259045"/>
    <xdr:sp macro="" textlink="">
      <xdr:nvSpPr>
        <xdr:cNvPr id="482" name="【一般廃棄物処理施設】&#10;有形固定資産減価償却率最大値テキスト"/>
        <xdr:cNvSpPr txBox="1"/>
      </xdr:nvSpPr>
      <xdr:spPr>
        <a:xfrm>
          <a:off x="16357600" y="5501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68036</xdr:rowOff>
    </xdr:from>
    <xdr:to>
      <xdr:col>86</xdr:col>
      <xdr:colOff>25400</xdr:colOff>
      <xdr:row>33</xdr:row>
      <xdr:rowOff>68036</xdr:rowOff>
    </xdr:to>
    <xdr:cxnSp macro="">
      <xdr:nvCxnSpPr>
        <xdr:cNvPr id="483" name="直線コネクタ 482"/>
        <xdr:cNvCxnSpPr/>
      </xdr:nvCxnSpPr>
      <xdr:spPr>
        <a:xfrm>
          <a:off x="16230600" y="572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13624</xdr:rowOff>
    </xdr:from>
    <xdr:ext cx="405111" cy="259045"/>
    <xdr:sp macro="" textlink="">
      <xdr:nvSpPr>
        <xdr:cNvPr id="484" name="【一般廃棄物処理施設】&#10;有形固定資産減価償却率平均値テキスト"/>
        <xdr:cNvSpPr txBox="1"/>
      </xdr:nvSpPr>
      <xdr:spPr>
        <a:xfrm>
          <a:off x="16357600" y="61858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35197</xdr:rowOff>
    </xdr:from>
    <xdr:to>
      <xdr:col>85</xdr:col>
      <xdr:colOff>177800</xdr:colOff>
      <xdr:row>36</xdr:row>
      <xdr:rowOff>136797</xdr:rowOff>
    </xdr:to>
    <xdr:sp macro="" textlink="">
      <xdr:nvSpPr>
        <xdr:cNvPr id="485" name="フローチャート: 判断 484"/>
        <xdr:cNvSpPr/>
      </xdr:nvSpPr>
      <xdr:spPr>
        <a:xfrm>
          <a:off x="16268700" y="620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84183</xdr:rowOff>
    </xdr:from>
    <xdr:to>
      <xdr:col>81</xdr:col>
      <xdr:colOff>101600</xdr:colOff>
      <xdr:row>36</xdr:row>
      <xdr:rowOff>14333</xdr:rowOff>
    </xdr:to>
    <xdr:sp macro="" textlink="">
      <xdr:nvSpPr>
        <xdr:cNvPr id="486" name="フローチャート: 判断 485"/>
        <xdr:cNvSpPr/>
      </xdr:nvSpPr>
      <xdr:spPr>
        <a:xfrm>
          <a:off x="15430500" y="608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131536</xdr:rowOff>
    </xdr:from>
    <xdr:to>
      <xdr:col>76</xdr:col>
      <xdr:colOff>165100</xdr:colOff>
      <xdr:row>36</xdr:row>
      <xdr:rowOff>61686</xdr:rowOff>
    </xdr:to>
    <xdr:sp macro="" textlink="">
      <xdr:nvSpPr>
        <xdr:cNvPr id="487" name="フローチャート: 判断 486"/>
        <xdr:cNvSpPr/>
      </xdr:nvSpPr>
      <xdr:spPr>
        <a:xfrm>
          <a:off x="14541500" y="613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58057</xdr:rowOff>
    </xdr:from>
    <xdr:to>
      <xdr:col>72</xdr:col>
      <xdr:colOff>38100</xdr:colOff>
      <xdr:row>36</xdr:row>
      <xdr:rowOff>159657</xdr:rowOff>
    </xdr:to>
    <xdr:sp macro="" textlink="">
      <xdr:nvSpPr>
        <xdr:cNvPr id="488" name="フローチャート: 判断 487"/>
        <xdr:cNvSpPr/>
      </xdr:nvSpPr>
      <xdr:spPr>
        <a:xfrm>
          <a:off x="13652500" y="6230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9" name="テキスト ボックス 48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0" name="テキスト ボックス 48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1" name="テキスト ボックス 49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2" name="テキスト ボックス 49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3" name="テキスト ボックス 49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20501</xdr:rowOff>
    </xdr:from>
    <xdr:to>
      <xdr:col>85</xdr:col>
      <xdr:colOff>177800</xdr:colOff>
      <xdr:row>33</xdr:row>
      <xdr:rowOff>122101</xdr:rowOff>
    </xdr:to>
    <xdr:sp macro="" textlink="">
      <xdr:nvSpPr>
        <xdr:cNvPr id="494" name="楕円 493"/>
        <xdr:cNvSpPr/>
      </xdr:nvSpPr>
      <xdr:spPr>
        <a:xfrm>
          <a:off x="16268700" y="567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141712</xdr:rowOff>
    </xdr:from>
    <xdr:ext cx="405111" cy="259045"/>
    <xdr:sp macro="" textlink="">
      <xdr:nvSpPr>
        <xdr:cNvPr id="495" name="【一般廃棄物処理施設】&#10;有形固定資産減価償却率該当値テキスト"/>
        <xdr:cNvSpPr txBox="1"/>
      </xdr:nvSpPr>
      <xdr:spPr>
        <a:xfrm>
          <a:off x="16357600" y="5628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31931</xdr:rowOff>
    </xdr:from>
    <xdr:to>
      <xdr:col>81</xdr:col>
      <xdr:colOff>101600</xdr:colOff>
      <xdr:row>33</xdr:row>
      <xdr:rowOff>133531</xdr:rowOff>
    </xdr:to>
    <xdr:sp macro="" textlink="">
      <xdr:nvSpPr>
        <xdr:cNvPr id="496" name="楕円 495"/>
        <xdr:cNvSpPr/>
      </xdr:nvSpPr>
      <xdr:spPr>
        <a:xfrm>
          <a:off x="15430500" y="568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71301</xdr:rowOff>
    </xdr:from>
    <xdr:to>
      <xdr:col>85</xdr:col>
      <xdr:colOff>127000</xdr:colOff>
      <xdr:row>33</xdr:row>
      <xdr:rowOff>82731</xdr:rowOff>
    </xdr:to>
    <xdr:cxnSp macro="">
      <xdr:nvCxnSpPr>
        <xdr:cNvPr id="497" name="直線コネクタ 496"/>
        <xdr:cNvCxnSpPr/>
      </xdr:nvCxnSpPr>
      <xdr:spPr>
        <a:xfrm flipV="1">
          <a:off x="15481300" y="5729151"/>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43361</xdr:rowOff>
    </xdr:from>
    <xdr:to>
      <xdr:col>76</xdr:col>
      <xdr:colOff>165100</xdr:colOff>
      <xdr:row>33</xdr:row>
      <xdr:rowOff>144961</xdr:rowOff>
    </xdr:to>
    <xdr:sp macro="" textlink="">
      <xdr:nvSpPr>
        <xdr:cNvPr id="498" name="楕円 497"/>
        <xdr:cNvSpPr/>
      </xdr:nvSpPr>
      <xdr:spPr>
        <a:xfrm>
          <a:off x="14541500" y="5701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82731</xdr:rowOff>
    </xdr:from>
    <xdr:to>
      <xdr:col>81</xdr:col>
      <xdr:colOff>50800</xdr:colOff>
      <xdr:row>33</xdr:row>
      <xdr:rowOff>94161</xdr:rowOff>
    </xdr:to>
    <xdr:cxnSp macro="">
      <xdr:nvCxnSpPr>
        <xdr:cNvPr id="499" name="直線コネクタ 498"/>
        <xdr:cNvCxnSpPr/>
      </xdr:nvCxnSpPr>
      <xdr:spPr>
        <a:xfrm flipV="1">
          <a:off x="14592300" y="5740581"/>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56424</xdr:rowOff>
    </xdr:from>
    <xdr:to>
      <xdr:col>72</xdr:col>
      <xdr:colOff>38100</xdr:colOff>
      <xdr:row>33</xdr:row>
      <xdr:rowOff>158024</xdr:rowOff>
    </xdr:to>
    <xdr:sp macro="" textlink="">
      <xdr:nvSpPr>
        <xdr:cNvPr id="500" name="楕円 499"/>
        <xdr:cNvSpPr/>
      </xdr:nvSpPr>
      <xdr:spPr>
        <a:xfrm>
          <a:off x="13652500" y="571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94161</xdr:rowOff>
    </xdr:from>
    <xdr:to>
      <xdr:col>76</xdr:col>
      <xdr:colOff>114300</xdr:colOff>
      <xdr:row>33</xdr:row>
      <xdr:rowOff>107224</xdr:rowOff>
    </xdr:to>
    <xdr:cxnSp macro="">
      <xdr:nvCxnSpPr>
        <xdr:cNvPr id="501" name="直線コネクタ 500"/>
        <xdr:cNvCxnSpPr/>
      </xdr:nvCxnSpPr>
      <xdr:spPr>
        <a:xfrm flipV="1">
          <a:off x="13703300" y="5752011"/>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5460</xdr:rowOff>
    </xdr:from>
    <xdr:ext cx="405111" cy="259045"/>
    <xdr:sp macro="" textlink="">
      <xdr:nvSpPr>
        <xdr:cNvPr id="502" name="n_1aveValue【一般廃棄物処理施設】&#10;有形固定資産減価償却率"/>
        <xdr:cNvSpPr txBox="1"/>
      </xdr:nvSpPr>
      <xdr:spPr>
        <a:xfrm>
          <a:off x="15266044" y="61776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52813</xdr:rowOff>
    </xdr:from>
    <xdr:ext cx="405111" cy="259045"/>
    <xdr:sp macro="" textlink="">
      <xdr:nvSpPr>
        <xdr:cNvPr id="503" name="n_2aveValue【一般廃棄物処理施設】&#10;有形固定資産減価償却率"/>
        <xdr:cNvSpPr txBox="1"/>
      </xdr:nvSpPr>
      <xdr:spPr>
        <a:xfrm>
          <a:off x="14389744" y="6225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150784</xdr:rowOff>
    </xdr:from>
    <xdr:ext cx="405111" cy="259045"/>
    <xdr:sp macro="" textlink="">
      <xdr:nvSpPr>
        <xdr:cNvPr id="504" name="n_3aveValue【一般廃棄物処理施設】&#10;有形固定資産減価償却率"/>
        <xdr:cNvSpPr txBox="1"/>
      </xdr:nvSpPr>
      <xdr:spPr>
        <a:xfrm>
          <a:off x="13500744" y="6322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150058</xdr:rowOff>
    </xdr:from>
    <xdr:ext cx="405111" cy="259045"/>
    <xdr:sp macro="" textlink="">
      <xdr:nvSpPr>
        <xdr:cNvPr id="505" name="n_1mainValue【一般廃棄物処理施設】&#10;有形固定資産減価償却率"/>
        <xdr:cNvSpPr txBox="1"/>
      </xdr:nvSpPr>
      <xdr:spPr>
        <a:xfrm>
          <a:off x="15266044" y="5465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161488</xdr:rowOff>
    </xdr:from>
    <xdr:ext cx="405111" cy="259045"/>
    <xdr:sp macro="" textlink="">
      <xdr:nvSpPr>
        <xdr:cNvPr id="506" name="n_2mainValue【一般廃棄物処理施設】&#10;有形固定資産減価償却率"/>
        <xdr:cNvSpPr txBox="1"/>
      </xdr:nvSpPr>
      <xdr:spPr>
        <a:xfrm>
          <a:off x="14389744" y="547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3101</xdr:rowOff>
    </xdr:from>
    <xdr:ext cx="405111" cy="259045"/>
    <xdr:sp macro="" textlink="">
      <xdr:nvSpPr>
        <xdr:cNvPr id="507" name="n_3mainValue【一般廃棄物処理施設】&#10;有形固定資産減価償却率"/>
        <xdr:cNvSpPr txBox="1"/>
      </xdr:nvSpPr>
      <xdr:spPr>
        <a:xfrm>
          <a:off x="13500744" y="5489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8" name="正方形/長方形 50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9" name="正方形/長方形 50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0" name="正方形/長方形 50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1" name="正方形/長方形 51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2" name="正方形/長方形 51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3" name="正方形/長方形 51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4" name="正方形/長方形 51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5" name="正方形/長方形 51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6" name="テキスト ボックス 51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7" name="直線コネクタ 51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18" name="直線コネクタ 517"/>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19" name="テキスト ボックス 518"/>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20" name="直線コネクタ 519"/>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21" name="テキスト ボックス 520"/>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22" name="直線コネクタ 521"/>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23" name="テキスト ボックス 522"/>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24" name="直線コネクタ 523"/>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25" name="テキスト ボックス 524"/>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6" name="直線コネクタ 52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27" name="テキスト ボックス 526"/>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15315</xdr:rowOff>
    </xdr:from>
    <xdr:to>
      <xdr:col>116</xdr:col>
      <xdr:colOff>62864</xdr:colOff>
      <xdr:row>41</xdr:row>
      <xdr:rowOff>112584</xdr:rowOff>
    </xdr:to>
    <xdr:cxnSp macro="">
      <xdr:nvCxnSpPr>
        <xdr:cNvPr id="529" name="直線コネクタ 528"/>
        <xdr:cNvCxnSpPr/>
      </xdr:nvCxnSpPr>
      <xdr:spPr>
        <a:xfrm flipV="1">
          <a:off x="22160864" y="5844615"/>
          <a:ext cx="0" cy="1297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116411</xdr:rowOff>
    </xdr:from>
    <xdr:ext cx="469744" cy="259045"/>
    <xdr:sp macro="" textlink="">
      <xdr:nvSpPr>
        <xdr:cNvPr id="530" name="【一般廃棄物処理施設】&#10;一人当たり有形固定資産（償却資産）額最小値テキスト"/>
        <xdr:cNvSpPr txBox="1"/>
      </xdr:nvSpPr>
      <xdr:spPr>
        <a:xfrm>
          <a:off x="22199600" y="7145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112584</xdr:rowOff>
    </xdr:from>
    <xdr:to>
      <xdr:col>116</xdr:col>
      <xdr:colOff>152400</xdr:colOff>
      <xdr:row>41</xdr:row>
      <xdr:rowOff>112584</xdr:rowOff>
    </xdr:to>
    <xdr:cxnSp macro="">
      <xdr:nvCxnSpPr>
        <xdr:cNvPr id="531" name="直線コネクタ 530"/>
        <xdr:cNvCxnSpPr/>
      </xdr:nvCxnSpPr>
      <xdr:spPr>
        <a:xfrm>
          <a:off x="22072600" y="7142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133442</xdr:rowOff>
    </xdr:from>
    <xdr:ext cx="599010" cy="259045"/>
    <xdr:sp macro="" textlink="">
      <xdr:nvSpPr>
        <xdr:cNvPr id="532" name="【一般廃棄物処理施設】&#10;一人当たり有形固定資産（償却資産）額最大値テキスト"/>
        <xdr:cNvSpPr txBox="1"/>
      </xdr:nvSpPr>
      <xdr:spPr>
        <a:xfrm>
          <a:off x="22199600" y="561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15315</xdr:rowOff>
    </xdr:from>
    <xdr:to>
      <xdr:col>116</xdr:col>
      <xdr:colOff>152400</xdr:colOff>
      <xdr:row>34</xdr:row>
      <xdr:rowOff>15315</xdr:rowOff>
    </xdr:to>
    <xdr:cxnSp macro="">
      <xdr:nvCxnSpPr>
        <xdr:cNvPr id="533" name="直線コネクタ 532"/>
        <xdr:cNvCxnSpPr/>
      </xdr:nvCxnSpPr>
      <xdr:spPr>
        <a:xfrm>
          <a:off x="22072600" y="584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80656</xdr:rowOff>
    </xdr:from>
    <xdr:ext cx="534377" cy="259045"/>
    <xdr:sp macro="" textlink="">
      <xdr:nvSpPr>
        <xdr:cNvPr id="534" name="【一般廃棄物処理施設】&#10;一人当たり有形固定資産（償却資産）額平均値テキスト"/>
        <xdr:cNvSpPr txBox="1"/>
      </xdr:nvSpPr>
      <xdr:spPr>
        <a:xfrm>
          <a:off x="22199600" y="65957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57779</xdr:rowOff>
    </xdr:from>
    <xdr:to>
      <xdr:col>116</xdr:col>
      <xdr:colOff>114300</xdr:colOff>
      <xdr:row>39</xdr:row>
      <xdr:rowOff>159379</xdr:rowOff>
    </xdr:to>
    <xdr:sp macro="" textlink="">
      <xdr:nvSpPr>
        <xdr:cNvPr id="535" name="フローチャート: 判断 534"/>
        <xdr:cNvSpPr/>
      </xdr:nvSpPr>
      <xdr:spPr>
        <a:xfrm>
          <a:off x="22110700" y="674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83995</xdr:rowOff>
    </xdr:from>
    <xdr:to>
      <xdr:col>112</xdr:col>
      <xdr:colOff>38100</xdr:colOff>
      <xdr:row>40</xdr:row>
      <xdr:rowOff>14145</xdr:rowOff>
    </xdr:to>
    <xdr:sp macro="" textlink="">
      <xdr:nvSpPr>
        <xdr:cNvPr id="536" name="フローチャート: 判断 535"/>
        <xdr:cNvSpPr/>
      </xdr:nvSpPr>
      <xdr:spPr>
        <a:xfrm>
          <a:off x="21272500" y="677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83236</xdr:rowOff>
    </xdr:from>
    <xdr:to>
      <xdr:col>107</xdr:col>
      <xdr:colOff>101600</xdr:colOff>
      <xdr:row>40</xdr:row>
      <xdr:rowOff>13386</xdr:rowOff>
    </xdr:to>
    <xdr:sp macro="" textlink="">
      <xdr:nvSpPr>
        <xdr:cNvPr id="537" name="フローチャート: 判断 536"/>
        <xdr:cNvSpPr/>
      </xdr:nvSpPr>
      <xdr:spPr>
        <a:xfrm>
          <a:off x="20383500" y="676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94442</xdr:rowOff>
    </xdr:from>
    <xdr:to>
      <xdr:col>102</xdr:col>
      <xdr:colOff>165100</xdr:colOff>
      <xdr:row>40</xdr:row>
      <xdr:rowOff>24592</xdr:rowOff>
    </xdr:to>
    <xdr:sp macro="" textlink="">
      <xdr:nvSpPr>
        <xdr:cNvPr id="538" name="フローチャート: 判断 537"/>
        <xdr:cNvSpPr/>
      </xdr:nvSpPr>
      <xdr:spPr>
        <a:xfrm>
          <a:off x="19494500" y="678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9" name="テキスト ボックス 53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0" name="テキスト ボックス 53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1" name="テキスト ボックス 54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2" name="テキスト ボックス 54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3" name="テキスト ボックス 54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79130</xdr:rowOff>
    </xdr:from>
    <xdr:to>
      <xdr:col>116</xdr:col>
      <xdr:colOff>114300</xdr:colOff>
      <xdr:row>40</xdr:row>
      <xdr:rowOff>9280</xdr:rowOff>
    </xdr:to>
    <xdr:sp macro="" textlink="">
      <xdr:nvSpPr>
        <xdr:cNvPr id="544" name="楕円 543"/>
        <xdr:cNvSpPr/>
      </xdr:nvSpPr>
      <xdr:spPr>
        <a:xfrm>
          <a:off x="22110700" y="676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57557</xdr:rowOff>
    </xdr:from>
    <xdr:ext cx="534377" cy="259045"/>
    <xdr:sp macro="" textlink="">
      <xdr:nvSpPr>
        <xdr:cNvPr id="545" name="【一般廃棄物処理施設】&#10;一人当たり有形固定資産（償却資産）額該当値テキスト"/>
        <xdr:cNvSpPr txBox="1"/>
      </xdr:nvSpPr>
      <xdr:spPr>
        <a:xfrm>
          <a:off x="22199600" y="674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73685</xdr:rowOff>
    </xdr:from>
    <xdr:to>
      <xdr:col>112</xdr:col>
      <xdr:colOff>38100</xdr:colOff>
      <xdr:row>40</xdr:row>
      <xdr:rowOff>3835</xdr:rowOff>
    </xdr:to>
    <xdr:sp macro="" textlink="">
      <xdr:nvSpPr>
        <xdr:cNvPr id="546" name="楕円 545"/>
        <xdr:cNvSpPr/>
      </xdr:nvSpPr>
      <xdr:spPr>
        <a:xfrm>
          <a:off x="21272500" y="676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124485</xdr:rowOff>
    </xdr:from>
    <xdr:to>
      <xdr:col>116</xdr:col>
      <xdr:colOff>63500</xdr:colOff>
      <xdr:row>39</xdr:row>
      <xdr:rowOff>129930</xdr:rowOff>
    </xdr:to>
    <xdr:cxnSp macro="">
      <xdr:nvCxnSpPr>
        <xdr:cNvPr id="547" name="直線コネクタ 546"/>
        <xdr:cNvCxnSpPr/>
      </xdr:nvCxnSpPr>
      <xdr:spPr>
        <a:xfrm>
          <a:off x="21323300" y="6811035"/>
          <a:ext cx="838200" cy="5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89568</xdr:rowOff>
    </xdr:from>
    <xdr:to>
      <xdr:col>107</xdr:col>
      <xdr:colOff>101600</xdr:colOff>
      <xdr:row>40</xdr:row>
      <xdr:rowOff>19718</xdr:rowOff>
    </xdr:to>
    <xdr:sp macro="" textlink="">
      <xdr:nvSpPr>
        <xdr:cNvPr id="548" name="楕円 547"/>
        <xdr:cNvSpPr/>
      </xdr:nvSpPr>
      <xdr:spPr>
        <a:xfrm>
          <a:off x="20383500" y="6776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124485</xdr:rowOff>
    </xdr:from>
    <xdr:to>
      <xdr:col>111</xdr:col>
      <xdr:colOff>177800</xdr:colOff>
      <xdr:row>39</xdr:row>
      <xdr:rowOff>140368</xdr:rowOff>
    </xdr:to>
    <xdr:cxnSp macro="">
      <xdr:nvCxnSpPr>
        <xdr:cNvPr id="549" name="直線コネクタ 548"/>
        <xdr:cNvCxnSpPr/>
      </xdr:nvCxnSpPr>
      <xdr:spPr>
        <a:xfrm flipV="1">
          <a:off x="20434300" y="6811035"/>
          <a:ext cx="889000" cy="15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91466</xdr:rowOff>
    </xdr:from>
    <xdr:to>
      <xdr:col>102</xdr:col>
      <xdr:colOff>165100</xdr:colOff>
      <xdr:row>40</xdr:row>
      <xdr:rowOff>21616</xdr:rowOff>
    </xdr:to>
    <xdr:sp macro="" textlink="">
      <xdr:nvSpPr>
        <xdr:cNvPr id="550" name="楕円 549"/>
        <xdr:cNvSpPr/>
      </xdr:nvSpPr>
      <xdr:spPr>
        <a:xfrm>
          <a:off x="19494500" y="677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140368</xdr:rowOff>
    </xdr:from>
    <xdr:to>
      <xdr:col>107</xdr:col>
      <xdr:colOff>50800</xdr:colOff>
      <xdr:row>39</xdr:row>
      <xdr:rowOff>142266</xdr:rowOff>
    </xdr:to>
    <xdr:cxnSp macro="">
      <xdr:nvCxnSpPr>
        <xdr:cNvPr id="551" name="直線コネクタ 550"/>
        <xdr:cNvCxnSpPr/>
      </xdr:nvCxnSpPr>
      <xdr:spPr>
        <a:xfrm flipV="1">
          <a:off x="19545300" y="6826918"/>
          <a:ext cx="889000" cy="1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5272</xdr:rowOff>
    </xdr:from>
    <xdr:ext cx="534377" cy="259045"/>
    <xdr:sp macro="" textlink="">
      <xdr:nvSpPr>
        <xdr:cNvPr id="552" name="n_1aveValue【一般廃棄物処理施設】&#10;一人当たり有形固定資産（償却資産）額"/>
        <xdr:cNvSpPr txBox="1"/>
      </xdr:nvSpPr>
      <xdr:spPr>
        <a:xfrm>
          <a:off x="21043411" y="686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29913</xdr:rowOff>
    </xdr:from>
    <xdr:ext cx="534377" cy="259045"/>
    <xdr:sp macro="" textlink="">
      <xdr:nvSpPr>
        <xdr:cNvPr id="553" name="n_2aveValue【一般廃棄物処理施設】&#10;一人当たり有形固定資産（償却資産）額"/>
        <xdr:cNvSpPr txBox="1"/>
      </xdr:nvSpPr>
      <xdr:spPr>
        <a:xfrm>
          <a:off x="20167111" y="654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15719</xdr:rowOff>
    </xdr:from>
    <xdr:ext cx="534377" cy="259045"/>
    <xdr:sp macro="" textlink="">
      <xdr:nvSpPr>
        <xdr:cNvPr id="554" name="n_3aveValue【一般廃棄物処理施設】&#10;一人当たり有形固定資産（償却資産）額"/>
        <xdr:cNvSpPr txBox="1"/>
      </xdr:nvSpPr>
      <xdr:spPr>
        <a:xfrm>
          <a:off x="19278111" y="687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38</xdr:row>
      <xdr:rowOff>20362</xdr:rowOff>
    </xdr:from>
    <xdr:ext cx="534377" cy="259045"/>
    <xdr:sp macro="" textlink="">
      <xdr:nvSpPr>
        <xdr:cNvPr id="555" name="n_1mainValue【一般廃棄物処理施設】&#10;一人当たり有形固定資産（償却資産）額"/>
        <xdr:cNvSpPr txBox="1"/>
      </xdr:nvSpPr>
      <xdr:spPr>
        <a:xfrm>
          <a:off x="21043411" y="6535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10845</xdr:rowOff>
    </xdr:from>
    <xdr:ext cx="534377" cy="259045"/>
    <xdr:sp macro="" textlink="">
      <xdr:nvSpPr>
        <xdr:cNvPr id="556" name="n_2mainValue【一般廃棄物処理施設】&#10;一人当たり有形固定資産（償却資産）額"/>
        <xdr:cNvSpPr txBox="1"/>
      </xdr:nvSpPr>
      <xdr:spPr>
        <a:xfrm>
          <a:off x="20167111" y="6868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38143</xdr:rowOff>
    </xdr:from>
    <xdr:ext cx="534377" cy="259045"/>
    <xdr:sp macro="" textlink="">
      <xdr:nvSpPr>
        <xdr:cNvPr id="557" name="n_3mainValue【一般廃棄物処理施設】&#10;一人当たり有形固定資産（償却資産）額"/>
        <xdr:cNvSpPr txBox="1"/>
      </xdr:nvSpPr>
      <xdr:spPr>
        <a:xfrm>
          <a:off x="19278111" y="655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8" name="正方形/長方形 55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9" name="正方形/長方形 55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0" name="正方形/長方形 55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1" name="正方形/長方形 56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2" name="正方形/長方形 56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3" name="正方形/長方形 56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4" name="正方形/長方形 56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5" name="正方形/長方形 56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6" name="テキスト ボックス 56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7" name="直線コネクタ 56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76200</xdr:rowOff>
    </xdr:from>
    <xdr:to>
      <xdr:col>89</xdr:col>
      <xdr:colOff>177800</xdr:colOff>
      <xdr:row>64</xdr:row>
      <xdr:rowOff>76200</xdr:rowOff>
    </xdr:to>
    <xdr:cxnSp macro="">
      <xdr:nvCxnSpPr>
        <xdr:cNvPr id="568" name="直線コネクタ 56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105427</xdr:rowOff>
    </xdr:from>
    <xdr:ext cx="338939" cy="259045"/>
    <xdr:sp macro="" textlink="">
      <xdr:nvSpPr>
        <xdr:cNvPr id="569" name="テキスト ボックス 568"/>
        <xdr:cNvSpPr txBox="1"/>
      </xdr:nvSpPr>
      <xdr:spPr>
        <a:xfrm>
          <a:off x="12107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70" name="直線コネクタ 56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71" name="テキスト ボックス 57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72" name="直線コネクタ 57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73" name="テキスト ボックス 57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74" name="直線コネクタ 57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75" name="テキスト ボックス 57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76" name="直線コネクタ 57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77" name="テキスト ボックス 57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8" name="直線コネクタ 57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79" name="テキスト ボックス 578"/>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80010</xdr:rowOff>
    </xdr:from>
    <xdr:to>
      <xdr:col>85</xdr:col>
      <xdr:colOff>126364</xdr:colOff>
      <xdr:row>64</xdr:row>
      <xdr:rowOff>0</xdr:rowOff>
    </xdr:to>
    <xdr:cxnSp macro="">
      <xdr:nvCxnSpPr>
        <xdr:cNvPr id="581" name="直線コネクタ 580"/>
        <xdr:cNvCxnSpPr/>
      </xdr:nvCxnSpPr>
      <xdr:spPr>
        <a:xfrm flipV="1">
          <a:off x="16318864" y="950976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3827</xdr:rowOff>
    </xdr:from>
    <xdr:ext cx="340478" cy="259045"/>
    <xdr:sp macro="" textlink="">
      <xdr:nvSpPr>
        <xdr:cNvPr id="582" name="【保健センター・保健所】&#10;有形固定資産減価償却率最小値テキスト"/>
        <xdr:cNvSpPr txBox="1"/>
      </xdr:nvSpPr>
      <xdr:spPr>
        <a:xfrm>
          <a:off x="16357600" y="10976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0</xdr:rowOff>
    </xdr:from>
    <xdr:to>
      <xdr:col>86</xdr:col>
      <xdr:colOff>25400</xdr:colOff>
      <xdr:row>64</xdr:row>
      <xdr:rowOff>0</xdr:rowOff>
    </xdr:to>
    <xdr:cxnSp macro="">
      <xdr:nvCxnSpPr>
        <xdr:cNvPr id="583" name="直線コネクタ 582"/>
        <xdr:cNvCxnSpPr/>
      </xdr:nvCxnSpPr>
      <xdr:spPr>
        <a:xfrm>
          <a:off x="16230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26687</xdr:rowOff>
    </xdr:from>
    <xdr:ext cx="405111" cy="259045"/>
    <xdr:sp macro="" textlink="">
      <xdr:nvSpPr>
        <xdr:cNvPr id="584" name="【保健センター・保健所】&#10;有形固定資産減価償却率最大値テキスト"/>
        <xdr:cNvSpPr txBox="1"/>
      </xdr:nvSpPr>
      <xdr:spPr>
        <a:xfrm>
          <a:off x="16357600" y="9284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80010</xdr:rowOff>
    </xdr:from>
    <xdr:to>
      <xdr:col>86</xdr:col>
      <xdr:colOff>25400</xdr:colOff>
      <xdr:row>55</xdr:row>
      <xdr:rowOff>80010</xdr:rowOff>
    </xdr:to>
    <xdr:cxnSp macro="">
      <xdr:nvCxnSpPr>
        <xdr:cNvPr id="585" name="直線コネクタ 584"/>
        <xdr:cNvCxnSpPr/>
      </xdr:nvCxnSpPr>
      <xdr:spPr>
        <a:xfrm>
          <a:off x="16230600" y="950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112412</xdr:rowOff>
    </xdr:from>
    <xdr:ext cx="405111" cy="259045"/>
    <xdr:sp macro="" textlink="">
      <xdr:nvSpPr>
        <xdr:cNvPr id="586" name="【保健センター・保健所】&#10;有形固定資産減価償却率平均値テキスト"/>
        <xdr:cNvSpPr txBox="1"/>
      </xdr:nvSpPr>
      <xdr:spPr>
        <a:xfrm>
          <a:off x="16357600" y="100565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133985</xdr:rowOff>
    </xdr:from>
    <xdr:to>
      <xdr:col>85</xdr:col>
      <xdr:colOff>177800</xdr:colOff>
      <xdr:row>59</xdr:row>
      <xdr:rowOff>64135</xdr:rowOff>
    </xdr:to>
    <xdr:sp macro="" textlink="">
      <xdr:nvSpPr>
        <xdr:cNvPr id="587" name="フローチャート: 判断 586"/>
        <xdr:cNvSpPr/>
      </xdr:nvSpPr>
      <xdr:spPr>
        <a:xfrm>
          <a:off x="16268700" y="1007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21590</xdr:rowOff>
    </xdr:from>
    <xdr:to>
      <xdr:col>81</xdr:col>
      <xdr:colOff>101600</xdr:colOff>
      <xdr:row>59</xdr:row>
      <xdr:rowOff>123190</xdr:rowOff>
    </xdr:to>
    <xdr:sp macro="" textlink="">
      <xdr:nvSpPr>
        <xdr:cNvPr id="588" name="フローチャート: 判断 587"/>
        <xdr:cNvSpPr/>
      </xdr:nvSpPr>
      <xdr:spPr>
        <a:xfrm>
          <a:off x="15430500" y="1013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34925</xdr:rowOff>
    </xdr:from>
    <xdr:to>
      <xdr:col>76</xdr:col>
      <xdr:colOff>165100</xdr:colOff>
      <xdr:row>59</xdr:row>
      <xdr:rowOff>136525</xdr:rowOff>
    </xdr:to>
    <xdr:sp macro="" textlink="">
      <xdr:nvSpPr>
        <xdr:cNvPr id="589" name="フローチャート: 判断 588"/>
        <xdr:cNvSpPr/>
      </xdr:nvSpPr>
      <xdr:spPr>
        <a:xfrm>
          <a:off x="14541500" y="1015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128270</xdr:rowOff>
    </xdr:from>
    <xdr:to>
      <xdr:col>72</xdr:col>
      <xdr:colOff>38100</xdr:colOff>
      <xdr:row>60</xdr:row>
      <xdr:rowOff>58420</xdr:rowOff>
    </xdr:to>
    <xdr:sp macro="" textlink="">
      <xdr:nvSpPr>
        <xdr:cNvPr id="590" name="フローチャート: 判断 589"/>
        <xdr:cNvSpPr/>
      </xdr:nvSpPr>
      <xdr:spPr>
        <a:xfrm>
          <a:off x="13652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1" name="テキスト ボックス 59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2" name="テキスト ボックス 59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3" name="テキスト ボックス 59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4" name="テキスト ボックス 59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5" name="テキスト ボックス 59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80645</xdr:rowOff>
    </xdr:from>
    <xdr:to>
      <xdr:col>85</xdr:col>
      <xdr:colOff>177800</xdr:colOff>
      <xdr:row>59</xdr:row>
      <xdr:rowOff>10795</xdr:rowOff>
    </xdr:to>
    <xdr:sp macro="" textlink="">
      <xdr:nvSpPr>
        <xdr:cNvPr id="596" name="楕円 595"/>
        <xdr:cNvSpPr/>
      </xdr:nvSpPr>
      <xdr:spPr>
        <a:xfrm>
          <a:off x="16268700" y="1002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103522</xdr:rowOff>
    </xdr:from>
    <xdr:ext cx="405111" cy="259045"/>
    <xdr:sp macro="" textlink="">
      <xdr:nvSpPr>
        <xdr:cNvPr id="597" name="【保健センター・保健所】&#10;有形固定資産減価償却率該当値テキスト"/>
        <xdr:cNvSpPr txBox="1"/>
      </xdr:nvSpPr>
      <xdr:spPr>
        <a:xfrm>
          <a:off x="16357600" y="987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124460</xdr:rowOff>
    </xdr:from>
    <xdr:to>
      <xdr:col>81</xdr:col>
      <xdr:colOff>101600</xdr:colOff>
      <xdr:row>59</xdr:row>
      <xdr:rowOff>54610</xdr:rowOff>
    </xdr:to>
    <xdr:sp macro="" textlink="">
      <xdr:nvSpPr>
        <xdr:cNvPr id="598" name="楕円 597"/>
        <xdr:cNvSpPr/>
      </xdr:nvSpPr>
      <xdr:spPr>
        <a:xfrm>
          <a:off x="154305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131445</xdr:rowOff>
    </xdr:from>
    <xdr:to>
      <xdr:col>85</xdr:col>
      <xdr:colOff>127000</xdr:colOff>
      <xdr:row>59</xdr:row>
      <xdr:rowOff>3810</xdr:rowOff>
    </xdr:to>
    <xdr:cxnSp macro="">
      <xdr:nvCxnSpPr>
        <xdr:cNvPr id="599" name="直線コネクタ 598"/>
        <xdr:cNvCxnSpPr/>
      </xdr:nvCxnSpPr>
      <xdr:spPr>
        <a:xfrm flipV="1">
          <a:off x="15481300" y="1007554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635</xdr:rowOff>
    </xdr:from>
    <xdr:to>
      <xdr:col>76</xdr:col>
      <xdr:colOff>165100</xdr:colOff>
      <xdr:row>59</xdr:row>
      <xdr:rowOff>102235</xdr:rowOff>
    </xdr:to>
    <xdr:sp macro="" textlink="">
      <xdr:nvSpPr>
        <xdr:cNvPr id="600" name="楕円 599"/>
        <xdr:cNvSpPr/>
      </xdr:nvSpPr>
      <xdr:spPr>
        <a:xfrm>
          <a:off x="14541500" y="1011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3810</xdr:rowOff>
    </xdr:from>
    <xdr:to>
      <xdr:col>81</xdr:col>
      <xdr:colOff>50800</xdr:colOff>
      <xdr:row>59</xdr:row>
      <xdr:rowOff>51435</xdr:rowOff>
    </xdr:to>
    <xdr:cxnSp macro="">
      <xdr:nvCxnSpPr>
        <xdr:cNvPr id="601" name="直線コネクタ 600"/>
        <xdr:cNvCxnSpPr/>
      </xdr:nvCxnSpPr>
      <xdr:spPr>
        <a:xfrm flipV="1">
          <a:off x="14592300" y="1011936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42545</xdr:rowOff>
    </xdr:from>
    <xdr:to>
      <xdr:col>72</xdr:col>
      <xdr:colOff>38100</xdr:colOff>
      <xdr:row>59</xdr:row>
      <xdr:rowOff>144145</xdr:rowOff>
    </xdr:to>
    <xdr:sp macro="" textlink="">
      <xdr:nvSpPr>
        <xdr:cNvPr id="602" name="楕円 601"/>
        <xdr:cNvSpPr/>
      </xdr:nvSpPr>
      <xdr:spPr>
        <a:xfrm>
          <a:off x="13652500" y="1015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51435</xdr:rowOff>
    </xdr:from>
    <xdr:to>
      <xdr:col>76</xdr:col>
      <xdr:colOff>114300</xdr:colOff>
      <xdr:row>59</xdr:row>
      <xdr:rowOff>93345</xdr:rowOff>
    </xdr:to>
    <xdr:cxnSp macro="">
      <xdr:nvCxnSpPr>
        <xdr:cNvPr id="603" name="直線コネクタ 602"/>
        <xdr:cNvCxnSpPr/>
      </xdr:nvCxnSpPr>
      <xdr:spPr>
        <a:xfrm flipV="1">
          <a:off x="13703300" y="1016698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114317</xdr:rowOff>
    </xdr:from>
    <xdr:ext cx="405111" cy="259045"/>
    <xdr:sp macro="" textlink="">
      <xdr:nvSpPr>
        <xdr:cNvPr id="604" name="n_1aveValue【保健センター・保健所】&#10;有形固定資産減価償却率"/>
        <xdr:cNvSpPr txBox="1"/>
      </xdr:nvSpPr>
      <xdr:spPr>
        <a:xfrm>
          <a:off x="15266044" y="1022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127652</xdr:rowOff>
    </xdr:from>
    <xdr:ext cx="405111" cy="259045"/>
    <xdr:sp macro="" textlink="">
      <xdr:nvSpPr>
        <xdr:cNvPr id="605" name="n_2aveValue【保健センター・保健所】&#10;有形固定資産減価償却率"/>
        <xdr:cNvSpPr txBox="1"/>
      </xdr:nvSpPr>
      <xdr:spPr>
        <a:xfrm>
          <a:off x="14389744" y="1024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49547</xdr:rowOff>
    </xdr:from>
    <xdr:ext cx="405111" cy="259045"/>
    <xdr:sp macro="" textlink="">
      <xdr:nvSpPr>
        <xdr:cNvPr id="606" name="n_3aveValue【保健センター・保健所】&#10;有形固定資産減価償却率"/>
        <xdr:cNvSpPr txBox="1"/>
      </xdr:nvSpPr>
      <xdr:spPr>
        <a:xfrm>
          <a:off x="135007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71137</xdr:rowOff>
    </xdr:from>
    <xdr:ext cx="405111" cy="259045"/>
    <xdr:sp macro="" textlink="">
      <xdr:nvSpPr>
        <xdr:cNvPr id="607" name="n_1mainValue【保健センター・保健所】&#10;有形固定資産減価償却率"/>
        <xdr:cNvSpPr txBox="1"/>
      </xdr:nvSpPr>
      <xdr:spPr>
        <a:xfrm>
          <a:off x="15266044" y="984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118762</xdr:rowOff>
    </xdr:from>
    <xdr:ext cx="405111" cy="259045"/>
    <xdr:sp macro="" textlink="">
      <xdr:nvSpPr>
        <xdr:cNvPr id="608" name="n_2mainValue【保健センター・保健所】&#10;有形固定資産減価償却率"/>
        <xdr:cNvSpPr txBox="1"/>
      </xdr:nvSpPr>
      <xdr:spPr>
        <a:xfrm>
          <a:off x="14389744" y="989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160672</xdr:rowOff>
    </xdr:from>
    <xdr:ext cx="405111" cy="259045"/>
    <xdr:sp macro="" textlink="">
      <xdr:nvSpPr>
        <xdr:cNvPr id="609" name="n_3mainValue【保健センター・保健所】&#10;有形固定資産減価償却率"/>
        <xdr:cNvSpPr txBox="1"/>
      </xdr:nvSpPr>
      <xdr:spPr>
        <a:xfrm>
          <a:off x="13500744" y="993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0" name="正方形/長方形 60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1" name="正方形/長方形 61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2" name="正方形/長方形 61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3" name="正方形/長方形 61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4" name="正方形/長方形 61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5" name="正方形/長方形 61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6" name="正方形/長方形 61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7" name="正方形/長方形 61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8" name="テキスト ボックス 61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19" name="直線コネクタ 61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20" name="直線コネクタ 619"/>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21" name="テキスト ボックス 620"/>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22" name="直線コネクタ 621"/>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23" name="テキスト ボックス 622"/>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24" name="直線コネクタ 623"/>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25" name="テキスト ボックス 624"/>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26" name="直線コネクタ 625"/>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27" name="テキスト ボックス 626"/>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28" name="直線コネクタ 62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29" name="テキスト ボックス 62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63</xdr:row>
      <xdr:rowOff>80010</xdr:rowOff>
    </xdr:to>
    <xdr:cxnSp macro="">
      <xdr:nvCxnSpPr>
        <xdr:cNvPr id="631" name="直線コネクタ 630"/>
        <xdr:cNvCxnSpPr/>
      </xdr:nvCxnSpPr>
      <xdr:spPr>
        <a:xfrm flipV="1">
          <a:off x="22160864" y="96012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83837</xdr:rowOff>
    </xdr:from>
    <xdr:ext cx="469744" cy="259045"/>
    <xdr:sp macro="" textlink="">
      <xdr:nvSpPr>
        <xdr:cNvPr id="632" name="【保健センター・保健所】&#10;一人当たり面積最小値テキスト"/>
        <xdr:cNvSpPr txBox="1"/>
      </xdr:nvSpPr>
      <xdr:spPr>
        <a:xfrm>
          <a:off x="22199600" y="1088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80010</xdr:rowOff>
    </xdr:from>
    <xdr:to>
      <xdr:col>116</xdr:col>
      <xdr:colOff>152400</xdr:colOff>
      <xdr:row>63</xdr:row>
      <xdr:rowOff>80010</xdr:rowOff>
    </xdr:to>
    <xdr:cxnSp macro="">
      <xdr:nvCxnSpPr>
        <xdr:cNvPr id="633" name="直線コネクタ 632"/>
        <xdr:cNvCxnSpPr/>
      </xdr:nvCxnSpPr>
      <xdr:spPr>
        <a:xfrm>
          <a:off x="22072600" y="1088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34"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35" name="直線コネクタ 634"/>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41927</xdr:rowOff>
    </xdr:from>
    <xdr:ext cx="469744" cy="259045"/>
    <xdr:sp macro="" textlink="">
      <xdr:nvSpPr>
        <xdr:cNvPr id="636" name="【保健センター・保健所】&#10;一人当たり面積平均値テキスト"/>
        <xdr:cNvSpPr txBox="1"/>
      </xdr:nvSpPr>
      <xdr:spPr>
        <a:xfrm>
          <a:off x="22199600" y="1032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63500</xdr:rowOff>
    </xdr:from>
    <xdr:to>
      <xdr:col>116</xdr:col>
      <xdr:colOff>114300</xdr:colOff>
      <xdr:row>60</xdr:row>
      <xdr:rowOff>165100</xdr:rowOff>
    </xdr:to>
    <xdr:sp macro="" textlink="">
      <xdr:nvSpPr>
        <xdr:cNvPr id="637" name="フローチャート: 判断 636"/>
        <xdr:cNvSpPr/>
      </xdr:nvSpPr>
      <xdr:spPr>
        <a:xfrm>
          <a:off x="22110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166370</xdr:rowOff>
    </xdr:from>
    <xdr:to>
      <xdr:col>112</xdr:col>
      <xdr:colOff>38100</xdr:colOff>
      <xdr:row>60</xdr:row>
      <xdr:rowOff>96520</xdr:rowOff>
    </xdr:to>
    <xdr:sp macro="" textlink="">
      <xdr:nvSpPr>
        <xdr:cNvPr id="638" name="フローチャート: 判断 637"/>
        <xdr:cNvSpPr/>
      </xdr:nvSpPr>
      <xdr:spPr>
        <a:xfrm>
          <a:off x="21272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166370</xdr:rowOff>
    </xdr:from>
    <xdr:to>
      <xdr:col>107</xdr:col>
      <xdr:colOff>101600</xdr:colOff>
      <xdr:row>60</xdr:row>
      <xdr:rowOff>96520</xdr:rowOff>
    </xdr:to>
    <xdr:sp macro="" textlink="">
      <xdr:nvSpPr>
        <xdr:cNvPr id="639" name="フローチャート: 判断 638"/>
        <xdr:cNvSpPr/>
      </xdr:nvSpPr>
      <xdr:spPr>
        <a:xfrm>
          <a:off x="20383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166370</xdr:rowOff>
    </xdr:from>
    <xdr:to>
      <xdr:col>102</xdr:col>
      <xdr:colOff>165100</xdr:colOff>
      <xdr:row>60</xdr:row>
      <xdr:rowOff>96520</xdr:rowOff>
    </xdr:to>
    <xdr:sp macro="" textlink="">
      <xdr:nvSpPr>
        <xdr:cNvPr id="640" name="フローチャート: 判断 639"/>
        <xdr:cNvSpPr/>
      </xdr:nvSpPr>
      <xdr:spPr>
        <a:xfrm>
          <a:off x="19494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1" name="テキスト ボックス 64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2" name="テキスト ボックス 64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3" name="テキスト ボックス 64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44" name="テキスト ボックス 64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5" name="テキスト ボックス 64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86360</xdr:rowOff>
    </xdr:from>
    <xdr:to>
      <xdr:col>116</xdr:col>
      <xdr:colOff>114300</xdr:colOff>
      <xdr:row>59</xdr:row>
      <xdr:rowOff>16510</xdr:rowOff>
    </xdr:to>
    <xdr:sp macro="" textlink="">
      <xdr:nvSpPr>
        <xdr:cNvPr id="646" name="楕円 645"/>
        <xdr:cNvSpPr/>
      </xdr:nvSpPr>
      <xdr:spPr>
        <a:xfrm>
          <a:off x="22110700" y="100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109237</xdr:rowOff>
    </xdr:from>
    <xdr:ext cx="469744" cy="259045"/>
    <xdr:sp macro="" textlink="">
      <xdr:nvSpPr>
        <xdr:cNvPr id="647" name="【保健センター・保健所】&#10;一人当たり面積該当値テキスト"/>
        <xdr:cNvSpPr txBox="1"/>
      </xdr:nvSpPr>
      <xdr:spPr>
        <a:xfrm>
          <a:off x="22199600" y="9881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86360</xdr:rowOff>
    </xdr:from>
    <xdr:to>
      <xdr:col>112</xdr:col>
      <xdr:colOff>38100</xdr:colOff>
      <xdr:row>59</xdr:row>
      <xdr:rowOff>16510</xdr:rowOff>
    </xdr:to>
    <xdr:sp macro="" textlink="">
      <xdr:nvSpPr>
        <xdr:cNvPr id="648" name="楕円 647"/>
        <xdr:cNvSpPr/>
      </xdr:nvSpPr>
      <xdr:spPr>
        <a:xfrm>
          <a:off x="21272500" y="100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137160</xdr:rowOff>
    </xdr:from>
    <xdr:to>
      <xdr:col>116</xdr:col>
      <xdr:colOff>63500</xdr:colOff>
      <xdr:row>58</xdr:row>
      <xdr:rowOff>137160</xdr:rowOff>
    </xdr:to>
    <xdr:cxnSp macro="">
      <xdr:nvCxnSpPr>
        <xdr:cNvPr id="649" name="直線コネクタ 648"/>
        <xdr:cNvCxnSpPr/>
      </xdr:nvCxnSpPr>
      <xdr:spPr>
        <a:xfrm>
          <a:off x="21323300" y="100812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109220</xdr:rowOff>
    </xdr:from>
    <xdr:to>
      <xdr:col>107</xdr:col>
      <xdr:colOff>101600</xdr:colOff>
      <xdr:row>59</xdr:row>
      <xdr:rowOff>39370</xdr:rowOff>
    </xdr:to>
    <xdr:sp macro="" textlink="">
      <xdr:nvSpPr>
        <xdr:cNvPr id="650" name="楕円 649"/>
        <xdr:cNvSpPr/>
      </xdr:nvSpPr>
      <xdr:spPr>
        <a:xfrm>
          <a:off x="203835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137160</xdr:rowOff>
    </xdr:from>
    <xdr:to>
      <xdr:col>111</xdr:col>
      <xdr:colOff>177800</xdr:colOff>
      <xdr:row>58</xdr:row>
      <xdr:rowOff>160020</xdr:rowOff>
    </xdr:to>
    <xdr:cxnSp macro="">
      <xdr:nvCxnSpPr>
        <xdr:cNvPr id="651" name="直線コネクタ 650"/>
        <xdr:cNvCxnSpPr/>
      </xdr:nvCxnSpPr>
      <xdr:spPr>
        <a:xfrm flipV="1">
          <a:off x="20434300" y="10081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109220</xdr:rowOff>
    </xdr:from>
    <xdr:to>
      <xdr:col>102</xdr:col>
      <xdr:colOff>165100</xdr:colOff>
      <xdr:row>59</xdr:row>
      <xdr:rowOff>39370</xdr:rowOff>
    </xdr:to>
    <xdr:sp macro="" textlink="">
      <xdr:nvSpPr>
        <xdr:cNvPr id="652" name="楕円 651"/>
        <xdr:cNvSpPr/>
      </xdr:nvSpPr>
      <xdr:spPr>
        <a:xfrm>
          <a:off x="194945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160020</xdr:rowOff>
    </xdr:from>
    <xdr:to>
      <xdr:col>107</xdr:col>
      <xdr:colOff>50800</xdr:colOff>
      <xdr:row>58</xdr:row>
      <xdr:rowOff>160020</xdr:rowOff>
    </xdr:to>
    <xdr:cxnSp macro="">
      <xdr:nvCxnSpPr>
        <xdr:cNvPr id="653" name="直線コネクタ 652"/>
        <xdr:cNvCxnSpPr/>
      </xdr:nvCxnSpPr>
      <xdr:spPr>
        <a:xfrm>
          <a:off x="19545300" y="10104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87647</xdr:rowOff>
    </xdr:from>
    <xdr:ext cx="469744" cy="259045"/>
    <xdr:sp macro="" textlink="">
      <xdr:nvSpPr>
        <xdr:cNvPr id="654" name="n_1aveValue【保健センター・保健所】&#10;一人当たり面積"/>
        <xdr:cNvSpPr txBox="1"/>
      </xdr:nvSpPr>
      <xdr:spPr>
        <a:xfrm>
          <a:off x="21075727" y="103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87647</xdr:rowOff>
    </xdr:from>
    <xdr:ext cx="469744" cy="259045"/>
    <xdr:sp macro="" textlink="">
      <xdr:nvSpPr>
        <xdr:cNvPr id="655" name="n_2aveValue【保健センター・保健所】&#10;一人当たり面積"/>
        <xdr:cNvSpPr txBox="1"/>
      </xdr:nvSpPr>
      <xdr:spPr>
        <a:xfrm>
          <a:off x="20199427" y="103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87647</xdr:rowOff>
    </xdr:from>
    <xdr:ext cx="469744" cy="259045"/>
    <xdr:sp macro="" textlink="">
      <xdr:nvSpPr>
        <xdr:cNvPr id="656" name="n_3aveValue【保健センター・保健所】&#10;一人当たり面積"/>
        <xdr:cNvSpPr txBox="1"/>
      </xdr:nvSpPr>
      <xdr:spPr>
        <a:xfrm>
          <a:off x="19310427" y="103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33037</xdr:rowOff>
    </xdr:from>
    <xdr:ext cx="469744" cy="259045"/>
    <xdr:sp macro="" textlink="">
      <xdr:nvSpPr>
        <xdr:cNvPr id="657" name="n_1mainValue【保健センター・保健所】&#10;一人当たり面積"/>
        <xdr:cNvSpPr txBox="1"/>
      </xdr:nvSpPr>
      <xdr:spPr>
        <a:xfrm>
          <a:off x="21075727" y="980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55897</xdr:rowOff>
    </xdr:from>
    <xdr:ext cx="469744" cy="259045"/>
    <xdr:sp macro="" textlink="">
      <xdr:nvSpPr>
        <xdr:cNvPr id="658" name="n_2mainValue【保健センター・保健所】&#10;一人当たり面積"/>
        <xdr:cNvSpPr txBox="1"/>
      </xdr:nvSpPr>
      <xdr:spPr>
        <a:xfrm>
          <a:off x="20199427" y="982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55897</xdr:rowOff>
    </xdr:from>
    <xdr:ext cx="469744" cy="259045"/>
    <xdr:sp macro="" textlink="">
      <xdr:nvSpPr>
        <xdr:cNvPr id="659" name="n_3mainValue【保健センター・保健所】&#10;一人当たり面積"/>
        <xdr:cNvSpPr txBox="1"/>
      </xdr:nvSpPr>
      <xdr:spPr>
        <a:xfrm>
          <a:off x="19310427" y="982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0" name="正方形/長方形 65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1" name="正方形/長方形 66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62" name="正方形/長方形 66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63" name="正方形/長方形 66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64" name="正方形/長方形 66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65" name="正方形/長方形 66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66" name="正方形/長方形 66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67" name="正方形/長方形 66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68" name="テキスト ボックス 66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69" name="直線コネクタ 66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70" name="テキスト ボックス 669"/>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71" name="直線コネクタ 67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72" name="テキスト ボックス 671"/>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73" name="直線コネクタ 67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74" name="テキスト ボックス 67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75" name="直線コネクタ 67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76" name="テキスト ボックス 67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77" name="直線コネクタ 67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78" name="テキスト ボックス 67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79" name="直線コネクタ 67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80" name="テキスト ボックス 679"/>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81" name="直線コネクタ 68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82" name="テキスト ボックス 681"/>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83"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81914</xdr:rowOff>
    </xdr:from>
    <xdr:to>
      <xdr:col>85</xdr:col>
      <xdr:colOff>126364</xdr:colOff>
      <xdr:row>86</xdr:row>
      <xdr:rowOff>169545</xdr:rowOff>
    </xdr:to>
    <xdr:cxnSp macro="">
      <xdr:nvCxnSpPr>
        <xdr:cNvPr id="684" name="直線コネクタ 683"/>
        <xdr:cNvCxnSpPr/>
      </xdr:nvCxnSpPr>
      <xdr:spPr>
        <a:xfrm flipV="1">
          <a:off x="16318864" y="13455014"/>
          <a:ext cx="0" cy="14592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1922</xdr:rowOff>
    </xdr:from>
    <xdr:ext cx="405111" cy="259045"/>
    <xdr:sp macro="" textlink="">
      <xdr:nvSpPr>
        <xdr:cNvPr id="685" name="【消防施設】&#10;有形固定資産減価償却率最小値テキスト"/>
        <xdr:cNvSpPr txBox="1"/>
      </xdr:nvSpPr>
      <xdr:spPr>
        <a:xfrm>
          <a:off x="16357600" y="1491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169545</xdr:rowOff>
    </xdr:from>
    <xdr:to>
      <xdr:col>86</xdr:col>
      <xdr:colOff>25400</xdr:colOff>
      <xdr:row>86</xdr:row>
      <xdr:rowOff>169545</xdr:rowOff>
    </xdr:to>
    <xdr:cxnSp macro="">
      <xdr:nvCxnSpPr>
        <xdr:cNvPr id="686" name="直線コネクタ 685"/>
        <xdr:cNvCxnSpPr/>
      </xdr:nvCxnSpPr>
      <xdr:spPr>
        <a:xfrm>
          <a:off x="16230600" y="14914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28591</xdr:rowOff>
    </xdr:from>
    <xdr:ext cx="405111" cy="259045"/>
    <xdr:sp macro="" textlink="">
      <xdr:nvSpPr>
        <xdr:cNvPr id="687" name="【消防施設】&#10;有形固定資産減価償却率最大値テキスト"/>
        <xdr:cNvSpPr txBox="1"/>
      </xdr:nvSpPr>
      <xdr:spPr>
        <a:xfrm>
          <a:off x="16357600" y="13230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81914</xdr:rowOff>
    </xdr:from>
    <xdr:to>
      <xdr:col>86</xdr:col>
      <xdr:colOff>25400</xdr:colOff>
      <xdr:row>78</xdr:row>
      <xdr:rowOff>81914</xdr:rowOff>
    </xdr:to>
    <xdr:cxnSp macro="">
      <xdr:nvCxnSpPr>
        <xdr:cNvPr id="688" name="直線コネクタ 687"/>
        <xdr:cNvCxnSpPr/>
      </xdr:nvCxnSpPr>
      <xdr:spPr>
        <a:xfrm>
          <a:off x="16230600" y="13455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60977</xdr:rowOff>
    </xdr:from>
    <xdr:ext cx="405111" cy="259045"/>
    <xdr:sp macro="" textlink="">
      <xdr:nvSpPr>
        <xdr:cNvPr id="689" name="【消防施設】&#10;有形固定資産減価償却率平均値テキスト"/>
        <xdr:cNvSpPr txBox="1"/>
      </xdr:nvSpPr>
      <xdr:spPr>
        <a:xfrm>
          <a:off x="16357600" y="14119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82550</xdr:rowOff>
    </xdr:from>
    <xdr:to>
      <xdr:col>85</xdr:col>
      <xdr:colOff>177800</xdr:colOff>
      <xdr:row>83</xdr:row>
      <xdr:rowOff>12700</xdr:rowOff>
    </xdr:to>
    <xdr:sp macro="" textlink="">
      <xdr:nvSpPr>
        <xdr:cNvPr id="690" name="フローチャート: 判断 689"/>
        <xdr:cNvSpPr/>
      </xdr:nvSpPr>
      <xdr:spPr>
        <a:xfrm>
          <a:off x="162687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118745</xdr:rowOff>
    </xdr:from>
    <xdr:to>
      <xdr:col>81</xdr:col>
      <xdr:colOff>101600</xdr:colOff>
      <xdr:row>83</xdr:row>
      <xdr:rowOff>48895</xdr:rowOff>
    </xdr:to>
    <xdr:sp macro="" textlink="">
      <xdr:nvSpPr>
        <xdr:cNvPr id="691" name="フローチャート: 判断 690"/>
        <xdr:cNvSpPr/>
      </xdr:nvSpPr>
      <xdr:spPr>
        <a:xfrm>
          <a:off x="154305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132080</xdr:rowOff>
    </xdr:from>
    <xdr:to>
      <xdr:col>76</xdr:col>
      <xdr:colOff>165100</xdr:colOff>
      <xdr:row>83</xdr:row>
      <xdr:rowOff>62230</xdr:rowOff>
    </xdr:to>
    <xdr:sp macro="" textlink="">
      <xdr:nvSpPr>
        <xdr:cNvPr id="692" name="フローチャート: 判断 691"/>
        <xdr:cNvSpPr/>
      </xdr:nvSpPr>
      <xdr:spPr>
        <a:xfrm>
          <a:off x="14541500" y="1419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111125</xdr:rowOff>
    </xdr:from>
    <xdr:to>
      <xdr:col>72</xdr:col>
      <xdr:colOff>38100</xdr:colOff>
      <xdr:row>84</xdr:row>
      <xdr:rowOff>41275</xdr:rowOff>
    </xdr:to>
    <xdr:sp macro="" textlink="">
      <xdr:nvSpPr>
        <xdr:cNvPr id="693" name="フローチャート: 判断 692"/>
        <xdr:cNvSpPr/>
      </xdr:nvSpPr>
      <xdr:spPr>
        <a:xfrm>
          <a:off x="13652500" y="1434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94" name="テキスト ボックス 69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95" name="テキスト ボックス 69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96" name="テキスト ボックス 69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97" name="テキスト ボックス 69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98" name="テキスト ボックス 69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33020</xdr:rowOff>
    </xdr:from>
    <xdr:to>
      <xdr:col>85</xdr:col>
      <xdr:colOff>177800</xdr:colOff>
      <xdr:row>82</xdr:row>
      <xdr:rowOff>134620</xdr:rowOff>
    </xdr:to>
    <xdr:sp macro="" textlink="">
      <xdr:nvSpPr>
        <xdr:cNvPr id="699" name="楕円 698"/>
        <xdr:cNvSpPr/>
      </xdr:nvSpPr>
      <xdr:spPr>
        <a:xfrm>
          <a:off x="162687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55897</xdr:rowOff>
    </xdr:from>
    <xdr:ext cx="405111" cy="259045"/>
    <xdr:sp macro="" textlink="">
      <xdr:nvSpPr>
        <xdr:cNvPr id="700" name="【消防施設】&#10;有形固定資産減価償却率該当値テキスト"/>
        <xdr:cNvSpPr txBox="1"/>
      </xdr:nvSpPr>
      <xdr:spPr>
        <a:xfrm>
          <a:off x="16357600" y="1394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99695</xdr:rowOff>
    </xdr:from>
    <xdr:to>
      <xdr:col>81</xdr:col>
      <xdr:colOff>101600</xdr:colOff>
      <xdr:row>83</xdr:row>
      <xdr:rowOff>29845</xdr:rowOff>
    </xdr:to>
    <xdr:sp macro="" textlink="">
      <xdr:nvSpPr>
        <xdr:cNvPr id="701" name="楕円 700"/>
        <xdr:cNvSpPr/>
      </xdr:nvSpPr>
      <xdr:spPr>
        <a:xfrm>
          <a:off x="15430500" y="1415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83820</xdr:rowOff>
    </xdr:from>
    <xdr:to>
      <xdr:col>85</xdr:col>
      <xdr:colOff>127000</xdr:colOff>
      <xdr:row>82</xdr:row>
      <xdr:rowOff>150495</xdr:rowOff>
    </xdr:to>
    <xdr:cxnSp macro="">
      <xdr:nvCxnSpPr>
        <xdr:cNvPr id="702" name="直線コネクタ 701"/>
        <xdr:cNvCxnSpPr/>
      </xdr:nvCxnSpPr>
      <xdr:spPr>
        <a:xfrm flipV="1">
          <a:off x="15481300" y="14142720"/>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162561</xdr:rowOff>
    </xdr:from>
    <xdr:to>
      <xdr:col>76</xdr:col>
      <xdr:colOff>165100</xdr:colOff>
      <xdr:row>83</xdr:row>
      <xdr:rowOff>92711</xdr:rowOff>
    </xdr:to>
    <xdr:sp macro="" textlink="">
      <xdr:nvSpPr>
        <xdr:cNvPr id="703" name="楕円 702"/>
        <xdr:cNvSpPr/>
      </xdr:nvSpPr>
      <xdr:spPr>
        <a:xfrm>
          <a:off x="14541500" y="1422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150495</xdr:rowOff>
    </xdr:from>
    <xdr:to>
      <xdr:col>81</xdr:col>
      <xdr:colOff>50800</xdr:colOff>
      <xdr:row>83</xdr:row>
      <xdr:rowOff>41911</xdr:rowOff>
    </xdr:to>
    <xdr:cxnSp macro="">
      <xdr:nvCxnSpPr>
        <xdr:cNvPr id="704" name="直線コネクタ 703"/>
        <xdr:cNvCxnSpPr/>
      </xdr:nvCxnSpPr>
      <xdr:spPr>
        <a:xfrm flipV="1">
          <a:off x="14592300" y="14209395"/>
          <a:ext cx="8890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55880</xdr:rowOff>
    </xdr:from>
    <xdr:to>
      <xdr:col>72</xdr:col>
      <xdr:colOff>38100</xdr:colOff>
      <xdr:row>83</xdr:row>
      <xdr:rowOff>157480</xdr:rowOff>
    </xdr:to>
    <xdr:sp macro="" textlink="">
      <xdr:nvSpPr>
        <xdr:cNvPr id="705" name="楕円 704"/>
        <xdr:cNvSpPr/>
      </xdr:nvSpPr>
      <xdr:spPr>
        <a:xfrm>
          <a:off x="136525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41911</xdr:rowOff>
    </xdr:from>
    <xdr:to>
      <xdr:col>76</xdr:col>
      <xdr:colOff>114300</xdr:colOff>
      <xdr:row>83</xdr:row>
      <xdr:rowOff>106680</xdr:rowOff>
    </xdr:to>
    <xdr:cxnSp macro="">
      <xdr:nvCxnSpPr>
        <xdr:cNvPr id="706" name="直線コネクタ 705"/>
        <xdr:cNvCxnSpPr/>
      </xdr:nvCxnSpPr>
      <xdr:spPr>
        <a:xfrm flipV="1">
          <a:off x="13703300" y="14272261"/>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40022</xdr:rowOff>
    </xdr:from>
    <xdr:ext cx="405111" cy="259045"/>
    <xdr:sp macro="" textlink="">
      <xdr:nvSpPr>
        <xdr:cNvPr id="707" name="n_1aveValue【消防施設】&#10;有形固定資産減価償却率"/>
        <xdr:cNvSpPr txBox="1"/>
      </xdr:nvSpPr>
      <xdr:spPr>
        <a:xfrm>
          <a:off x="15266044" y="1427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78757</xdr:rowOff>
    </xdr:from>
    <xdr:ext cx="405111" cy="259045"/>
    <xdr:sp macro="" textlink="">
      <xdr:nvSpPr>
        <xdr:cNvPr id="708" name="n_2aveValue【消防施設】&#10;有形固定資産減価償却率"/>
        <xdr:cNvSpPr txBox="1"/>
      </xdr:nvSpPr>
      <xdr:spPr>
        <a:xfrm>
          <a:off x="14389744" y="1396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32402</xdr:rowOff>
    </xdr:from>
    <xdr:ext cx="405111" cy="259045"/>
    <xdr:sp macro="" textlink="">
      <xdr:nvSpPr>
        <xdr:cNvPr id="709" name="n_3aveValue【消防施設】&#10;有形固定資産減価償却率"/>
        <xdr:cNvSpPr txBox="1"/>
      </xdr:nvSpPr>
      <xdr:spPr>
        <a:xfrm>
          <a:off x="13500744" y="1443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46372</xdr:rowOff>
    </xdr:from>
    <xdr:ext cx="405111" cy="259045"/>
    <xdr:sp macro="" textlink="">
      <xdr:nvSpPr>
        <xdr:cNvPr id="710" name="n_1mainValue【消防施設】&#10;有形固定資産減価償却率"/>
        <xdr:cNvSpPr txBox="1"/>
      </xdr:nvSpPr>
      <xdr:spPr>
        <a:xfrm>
          <a:off x="15266044" y="1393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83838</xdr:rowOff>
    </xdr:from>
    <xdr:ext cx="405111" cy="259045"/>
    <xdr:sp macro="" textlink="">
      <xdr:nvSpPr>
        <xdr:cNvPr id="711" name="n_2mainValue【消防施設】&#10;有形固定資産減価償却率"/>
        <xdr:cNvSpPr txBox="1"/>
      </xdr:nvSpPr>
      <xdr:spPr>
        <a:xfrm>
          <a:off x="14389744" y="1431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2557</xdr:rowOff>
    </xdr:from>
    <xdr:ext cx="405111" cy="259045"/>
    <xdr:sp macro="" textlink="">
      <xdr:nvSpPr>
        <xdr:cNvPr id="712" name="n_3mainValue【消防施設】&#10;有形固定資産減価償却率"/>
        <xdr:cNvSpPr txBox="1"/>
      </xdr:nvSpPr>
      <xdr:spPr>
        <a:xfrm>
          <a:off x="13500744" y="1406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13" name="正方形/長方形 71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14" name="正方形/長方形 71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15" name="正方形/長方形 71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16" name="正方形/長方形 71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17" name="正方形/長方形 71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18" name="正方形/長方形 71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19" name="正方形/長方形 71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0" name="正方形/長方形 71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21" name="テキスト ボックス 72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22" name="直線コネクタ 72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23" name="直線コネクタ 722"/>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24" name="テキスト ボックス 723"/>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25" name="直線コネクタ 724"/>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26" name="テキスト ボックス 725"/>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27" name="直線コネクタ 726"/>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28" name="テキスト ボックス 727"/>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29" name="直線コネクタ 728"/>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30" name="テキスト ボックス 729"/>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31" name="直線コネクタ 730"/>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32" name="テキスト ボックス 731"/>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33" name="直線コネクタ 73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34" name="テキスト ボックス 73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3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736" name="直線コネクタ 735"/>
        <xdr:cNvCxnSpPr/>
      </xdr:nvCxnSpPr>
      <xdr:spPr>
        <a:xfrm flipV="1">
          <a:off x="22160864" y="1328547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737" name="【消防施設】&#10;一人当たり面積最小値テキスト"/>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738" name="直線コネクタ 737"/>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739" name="【消防施設】&#10;一人当たり面積最大値テキスト"/>
        <xdr:cNvSpPr txBox="1"/>
      </xdr:nvSpPr>
      <xdr:spPr>
        <a:xfrm>
          <a:off x="22199600" y="1306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740" name="直線コネクタ 739"/>
        <xdr:cNvCxnSpPr/>
      </xdr:nvCxnSpPr>
      <xdr:spPr>
        <a:xfrm>
          <a:off x="22072600" y="1328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144797</xdr:rowOff>
    </xdr:from>
    <xdr:ext cx="469744" cy="259045"/>
    <xdr:sp macro="" textlink="">
      <xdr:nvSpPr>
        <xdr:cNvPr id="741" name="【消防施設】&#10;一人当たり面積平均値テキスト"/>
        <xdr:cNvSpPr txBox="1"/>
      </xdr:nvSpPr>
      <xdr:spPr>
        <a:xfrm>
          <a:off x="22199600" y="14546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166370</xdr:rowOff>
    </xdr:from>
    <xdr:to>
      <xdr:col>116</xdr:col>
      <xdr:colOff>114300</xdr:colOff>
      <xdr:row>85</xdr:row>
      <xdr:rowOff>96520</xdr:rowOff>
    </xdr:to>
    <xdr:sp macro="" textlink="">
      <xdr:nvSpPr>
        <xdr:cNvPr id="742" name="フローチャート: 判断 741"/>
        <xdr:cNvSpPr/>
      </xdr:nvSpPr>
      <xdr:spPr>
        <a:xfrm>
          <a:off x="22110700" y="145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74930</xdr:rowOff>
    </xdr:from>
    <xdr:to>
      <xdr:col>112</xdr:col>
      <xdr:colOff>38100</xdr:colOff>
      <xdr:row>84</xdr:row>
      <xdr:rowOff>5080</xdr:rowOff>
    </xdr:to>
    <xdr:sp macro="" textlink="">
      <xdr:nvSpPr>
        <xdr:cNvPr id="743" name="フローチャート: 判断 742"/>
        <xdr:cNvSpPr/>
      </xdr:nvSpPr>
      <xdr:spPr>
        <a:xfrm>
          <a:off x="21272500" y="1430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40639</xdr:rowOff>
    </xdr:from>
    <xdr:to>
      <xdr:col>107</xdr:col>
      <xdr:colOff>101600</xdr:colOff>
      <xdr:row>85</xdr:row>
      <xdr:rowOff>142239</xdr:rowOff>
    </xdr:to>
    <xdr:sp macro="" textlink="">
      <xdr:nvSpPr>
        <xdr:cNvPr id="744" name="フローチャート: 判断 743"/>
        <xdr:cNvSpPr/>
      </xdr:nvSpPr>
      <xdr:spPr>
        <a:xfrm>
          <a:off x="20383500" y="1461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52070</xdr:rowOff>
    </xdr:from>
    <xdr:to>
      <xdr:col>102</xdr:col>
      <xdr:colOff>165100</xdr:colOff>
      <xdr:row>85</xdr:row>
      <xdr:rowOff>153670</xdr:rowOff>
    </xdr:to>
    <xdr:sp macro="" textlink="">
      <xdr:nvSpPr>
        <xdr:cNvPr id="745" name="フローチャート: 判断 744"/>
        <xdr:cNvSpPr/>
      </xdr:nvSpPr>
      <xdr:spPr>
        <a:xfrm>
          <a:off x="19494500" y="1462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46" name="テキスト ボックス 74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47" name="テキスト ボックス 74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48" name="テキスト ボックス 74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49" name="テキスト ボックス 74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50" name="テキスト ボックス 74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120650</xdr:rowOff>
    </xdr:from>
    <xdr:to>
      <xdr:col>116</xdr:col>
      <xdr:colOff>114300</xdr:colOff>
      <xdr:row>85</xdr:row>
      <xdr:rowOff>50800</xdr:rowOff>
    </xdr:to>
    <xdr:sp macro="" textlink="">
      <xdr:nvSpPr>
        <xdr:cNvPr id="751" name="楕円 750"/>
        <xdr:cNvSpPr/>
      </xdr:nvSpPr>
      <xdr:spPr>
        <a:xfrm>
          <a:off x="22110700" y="145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143527</xdr:rowOff>
    </xdr:from>
    <xdr:ext cx="469744" cy="259045"/>
    <xdr:sp macro="" textlink="">
      <xdr:nvSpPr>
        <xdr:cNvPr id="752" name="【消防施設】&#10;一人当たり面積該当値テキスト"/>
        <xdr:cNvSpPr txBox="1"/>
      </xdr:nvSpPr>
      <xdr:spPr>
        <a:xfrm>
          <a:off x="22199600" y="1437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124461</xdr:rowOff>
    </xdr:from>
    <xdr:to>
      <xdr:col>112</xdr:col>
      <xdr:colOff>38100</xdr:colOff>
      <xdr:row>85</xdr:row>
      <xdr:rowOff>54611</xdr:rowOff>
    </xdr:to>
    <xdr:sp macro="" textlink="">
      <xdr:nvSpPr>
        <xdr:cNvPr id="753" name="楕円 752"/>
        <xdr:cNvSpPr/>
      </xdr:nvSpPr>
      <xdr:spPr>
        <a:xfrm>
          <a:off x="21272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0</xdr:rowOff>
    </xdr:from>
    <xdr:to>
      <xdr:col>116</xdr:col>
      <xdr:colOff>63500</xdr:colOff>
      <xdr:row>85</xdr:row>
      <xdr:rowOff>3811</xdr:rowOff>
    </xdr:to>
    <xdr:cxnSp macro="">
      <xdr:nvCxnSpPr>
        <xdr:cNvPr id="754" name="直線コネクタ 753"/>
        <xdr:cNvCxnSpPr/>
      </xdr:nvCxnSpPr>
      <xdr:spPr>
        <a:xfrm flipV="1">
          <a:off x="21323300" y="14573250"/>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124461</xdr:rowOff>
    </xdr:from>
    <xdr:to>
      <xdr:col>107</xdr:col>
      <xdr:colOff>101600</xdr:colOff>
      <xdr:row>85</xdr:row>
      <xdr:rowOff>54611</xdr:rowOff>
    </xdr:to>
    <xdr:sp macro="" textlink="">
      <xdr:nvSpPr>
        <xdr:cNvPr id="755" name="楕円 754"/>
        <xdr:cNvSpPr/>
      </xdr:nvSpPr>
      <xdr:spPr>
        <a:xfrm>
          <a:off x="20383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3811</xdr:rowOff>
    </xdr:from>
    <xdr:to>
      <xdr:col>111</xdr:col>
      <xdr:colOff>177800</xdr:colOff>
      <xdr:row>85</xdr:row>
      <xdr:rowOff>3811</xdr:rowOff>
    </xdr:to>
    <xdr:cxnSp macro="">
      <xdr:nvCxnSpPr>
        <xdr:cNvPr id="756" name="直線コネクタ 755"/>
        <xdr:cNvCxnSpPr/>
      </xdr:nvCxnSpPr>
      <xdr:spPr>
        <a:xfrm>
          <a:off x="20434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132080</xdr:rowOff>
    </xdr:from>
    <xdr:to>
      <xdr:col>102</xdr:col>
      <xdr:colOff>165100</xdr:colOff>
      <xdr:row>85</xdr:row>
      <xdr:rowOff>62230</xdr:rowOff>
    </xdr:to>
    <xdr:sp macro="" textlink="">
      <xdr:nvSpPr>
        <xdr:cNvPr id="757" name="楕円 756"/>
        <xdr:cNvSpPr/>
      </xdr:nvSpPr>
      <xdr:spPr>
        <a:xfrm>
          <a:off x="19494500" y="1453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3811</xdr:rowOff>
    </xdr:from>
    <xdr:to>
      <xdr:col>107</xdr:col>
      <xdr:colOff>50800</xdr:colOff>
      <xdr:row>85</xdr:row>
      <xdr:rowOff>11430</xdr:rowOff>
    </xdr:to>
    <xdr:cxnSp macro="">
      <xdr:nvCxnSpPr>
        <xdr:cNvPr id="758" name="直線コネクタ 757"/>
        <xdr:cNvCxnSpPr/>
      </xdr:nvCxnSpPr>
      <xdr:spPr>
        <a:xfrm flipV="1">
          <a:off x="19545300" y="145770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21607</xdr:rowOff>
    </xdr:from>
    <xdr:ext cx="469744" cy="259045"/>
    <xdr:sp macro="" textlink="">
      <xdr:nvSpPr>
        <xdr:cNvPr id="759" name="n_1aveValue【消防施設】&#10;一人当たり面積"/>
        <xdr:cNvSpPr txBox="1"/>
      </xdr:nvSpPr>
      <xdr:spPr>
        <a:xfrm>
          <a:off x="21075727" y="1408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133366</xdr:rowOff>
    </xdr:from>
    <xdr:ext cx="469744" cy="259045"/>
    <xdr:sp macro="" textlink="">
      <xdr:nvSpPr>
        <xdr:cNvPr id="760" name="n_2aveValue【消防施設】&#10;一人当たり面積"/>
        <xdr:cNvSpPr txBox="1"/>
      </xdr:nvSpPr>
      <xdr:spPr>
        <a:xfrm>
          <a:off x="20199427" y="1470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144797</xdr:rowOff>
    </xdr:from>
    <xdr:ext cx="469744" cy="259045"/>
    <xdr:sp macro="" textlink="">
      <xdr:nvSpPr>
        <xdr:cNvPr id="761" name="n_3aveValue【消防施設】&#10;一人当たり面積"/>
        <xdr:cNvSpPr txBox="1"/>
      </xdr:nvSpPr>
      <xdr:spPr>
        <a:xfrm>
          <a:off x="19310427"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45738</xdr:rowOff>
    </xdr:from>
    <xdr:ext cx="469744" cy="259045"/>
    <xdr:sp macro="" textlink="">
      <xdr:nvSpPr>
        <xdr:cNvPr id="762" name="n_1mainValue【消防施設】&#10;一人当たり面積"/>
        <xdr:cNvSpPr txBox="1"/>
      </xdr:nvSpPr>
      <xdr:spPr>
        <a:xfrm>
          <a:off x="210757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71138</xdr:rowOff>
    </xdr:from>
    <xdr:ext cx="469744" cy="259045"/>
    <xdr:sp macro="" textlink="">
      <xdr:nvSpPr>
        <xdr:cNvPr id="763" name="n_2mainValue【消防施設】&#10;一人当たり面積"/>
        <xdr:cNvSpPr txBox="1"/>
      </xdr:nvSpPr>
      <xdr:spPr>
        <a:xfrm>
          <a:off x="20199427" y="1430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78757</xdr:rowOff>
    </xdr:from>
    <xdr:ext cx="469744" cy="259045"/>
    <xdr:sp macro="" textlink="">
      <xdr:nvSpPr>
        <xdr:cNvPr id="764" name="n_3mainValue【消防施設】&#10;一人当たり面積"/>
        <xdr:cNvSpPr txBox="1"/>
      </xdr:nvSpPr>
      <xdr:spPr>
        <a:xfrm>
          <a:off x="19310427" y="1430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65" name="正方形/長方形 76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66" name="正方形/長方形 76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67" name="正方形/長方形 76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68" name="正方形/長方形 76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69" name="正方形/長方形 76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70" name="正方形/長方形 76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71" name="正方形/長方形 77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72" name="正方形/長方形 77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73" name="テキスト ボックス 77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74" name="直線コネクタ 77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75" name="直線コネクタ 774"/>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76" name="テキスト ボックス 775"/>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77" name="直線コネクタ 776"/>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78" name="テキスト ボックス 777"/>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79" name="直線コネクタ 778"/>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80" name="テキスト ボックス 779"/>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81" name="直線コネクタ 780"/>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82" name="テキスト ボックス 781"/>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83" name="直線コネクタ 782"/>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84" name="テキスト ボックス 783"/>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85" name="直線コネクタ 784"/>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86" name="テキスト ボックス 785"/>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87" name="直線コネクタ 78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88" name="テキスト ボックス 787"/>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8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32113</xdr:rowOff>
    </xdr:to>
    <xdr:cxnSp macro="">
      <xdr:nvCxnSpPr>
        <xdr:cNvPr id="790" name="直線コネクタ 789"/>
        <xdr:cNvCxnSpPr/>
      </xdr:nvCxnSpPr>
      <xdr:spPr>
        <a:xfrm flipV="1">
          <a:off x="16318864" y="17090571"/>
          <a:ext cx="0" cy="1629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35940</xdr:rowOff>
    </xdr:from>
    <xdr:ext cx="340478" cy="259045"/>
    <xdr:sp macro="" textlink="">
      <xdr:nvSpPr>
        <xdr:cNvPr id="791" name="【庁舎】&#10;有形固定資産減価償却率最小値テキスト"/>
        <xdr:cNvSpPr txBox="1"/>
      </xdr:nvSpPr>
      <xdr:spPr>
        <a:xfrm>
          <a:off x="16357600" y="187239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32113</xdr:rowOff>
    </xdr:from>
    <xdr:to>
      <xdr:col>86</xdr:col>
      <xdr:colOff>25400</xdr:colOff>
      <xdr:row>109</xdr:row>
      <xdr:rowOff>32113</xdr:rowOff>
    </xdr:to>
    <xdr:cxnSp macro="">
      <xdr:nvCxnSpPr>
        <xdr:cNvPr id="792" name="直線コネクタ 791"/>
        <xdr:cNvCxnSpPr/>
      </xdr:nvCxnSpPr>
      <xdr:spPr>
        <a:xfrm>
          <a:off x="16230600" y="1872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793"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94" name="直線コネクタ 793"/>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64243</xdr:rowOff>
    </xdr:from>
    <xdr:ext cx="405111" cy="259045"/>
    <xdr:sp macro="" textlink="">
      <xdr:nvSpPr>
        <xdr:cNvPr id="795" name="【庁舎】&#10;有形固定資産減価償却率平均値テキスト"/>
        <xdr:cNvSpPr txBox="1"/>
      </xdr:nvSpPr>
      <xdr:spPr>
        <a:xfrm>
          <a:off x="16357600" y="178950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85816</xdr:rowOff>
    </xdr:from>
    <xdr:to>
      <xdr:col>85</xdr:col>
      <xdr:colOff>177800</xdr:colOff>
      <xdr:row>105</xdr:row>
      <xdr:rowOff>15966</xdr:rowOff>
    </xdr:to>
    <xdr:sp macro="" textlink="">
      <xdr:nvSpPr>
        <xdr:cNvPr id="796" name="フローチャート: 判断 795"/>
        <xdr:cNvSpPr/>
      </xdr:nvSpPr>
      <xdr:spPr>
        <a:xfrm>
          <a:off x="16268700" y="1791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97" name="フローチャート: 判断 796"/>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69487</xdr:rowOff>
    </xdr:from>
    <xdr:to>
      <xdr:col>76</xdr:col>
      <xdr:colOff>165100</xdr:colOff>
      <xdr:row>104</xdr:row>
      <xdr:rowOff>171087</xdr:rowOff>
    </xdr:to>
    <xdr:sp macro="" textlink="">
      <xdr:nvSpPr>
        <xdr:cNvPr id="798" name="フローチャート: 判断 797"/>
        <xdr:cNvSpPr/>
      </xdr:nvSpPr>
      <xdr:spPr>
        <a:xfrm>
          <a:off x="145415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35198</xdr:rowOff>
    </xdr:from>
    <xdr:to>
      <xdr:col>72</xdr:col>
      <xdr:colOff>38100</xdr:colOff>
      <xdr:row>104</xdr:row>
      <xdr:rowOff>136798</xdr:rowOff>
    </xdr:to>
    <xdr:sp macro="" textlink="">
      <xdr:nvSpPr>
        <xdr:cNvPr id="799" name="フローチャート: 判断 798"/>
        <xdr:cNvSpPr/>
      </xdr:nvSpPr>
      <xdr:spPr>
        <a:xfrm>
          <a:off x="13652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00" name="テキスト ボックス 79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01" name="テキスト ボックス 80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02" name="テキスト ボックス 80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03" name="テキスト ボックス 80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04" name="テキスト ボックス 80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154395</xdr:rowOff>
    </xdr:from>
    <xdr:to>
      <xdr:col>85</xdr:col>
      <xdr:colOff>177800</xdr:colOff>
      <xdr:row>104</xdr:row>
      <xdr:rowOff>84545</xdr:rowOff>
    </xdr:to>
    <xdr:sp macro="" textlink="">
      <xdr:nvSpPr>
        <xdr:cNvPr id="805" name="楕円 804"/>
        <xdr:cNvSpPr/>
      </xdr:nvSpPr>
      <xdr:spPr>
        <a:xfrm>
          <a:off x="16268700" y="1781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5822</xdr:rowOff>
    </xdr:from>
    <xdr:ext cx="405111" cy="259045"/>
    <xdr:sp macro="" textlink="">
      <xdr:nvSpPr>
        <xdr:cNvPr id="806" name="【庁舎】&#10;有形固定資産減価償却率該当値テキスト"/>
        <xdr:cNvSpPr txBox="1"/>
      </xdr:nvSpPr>
      <xdr:spPr>
        <a:xfrm>
          <a:off x="16357600" y="1766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15602</xdr:rowOff>
    </xdr:from>
    <xdr:to>
      <xdr:col>81</xdr:col>
      <xdr:colOff>101600</xdr:colOff>
      <xdr:row>102</xdr:row>
      <xdr:rowOff>117202</xdr:rowOff>
    </xdr:to>
    <xdr:sp macro="" textlink="">
      <xdr:nvSpPr>
        <xdr:cNvPr id="807" name="楕円 806"/>
        <xdr:cNvSpPr/>
      </xdr:nvSpPr>
      <xdr:spPr>
        <a:xfrm>
          <a:off x="15430500" y="1750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66402</xdr:rowOff>
    </xdr:from>
    <xdr:to>
      <xdr:col>85</xdr:col>
      <xdr:colOff>127000</xdr:colOff>
      <xdr:row>104</xdr:row>
      <xdr:rowOff>33745</xdr:rowOff>
    </xdr:to>
    <xdr:cxnSp macro="">
      <xdr:nvCxnSpPr>
        <xdr:cNvPr id="808" name="直線コネクタ 807"/>
        <xdr:cNvCxnSpPr/>
      </xdr:nvCxnSpPr>
      <xdr:spPr>
        <a:xfrm>
          <a:off x="15481300" y="17554302"/>
          <a:ext cx="8382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43362</xdr:rowOff>
    </xdr:from>
    <xdr:to>
      <xdr:col>76</xdr:col>
      <xdr:colOff>165100</xdr:colOff>
      <xdr:row>102</xdr:row>
      <xdr:rowOff>144962</xdr:rowOff>
    </xdr:to>
    <xdr:sp macro="" textlink="">
      <xdr:nvSpPr>
        <xdr:cNvPr id="809" name="楕円 808"/>
        <xdr:cNvSpPr/>
      </xdr:nvSpPr>
      <xdr:spPr>
        <a:xfrm>
          <a:off x="14541500" y="1753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66402</xdr:rowOff>
    </xdr:from>
    <xdr:to>
      <xdr:col>81</xdr:col>
      <xdr:colOff>50800</xdr:colOff>
      <xdr:row>102</xdr:row>
      <xdr:rowOff>94162</xdr:rowOff>
    </xdr:to>
    <xdr:cxnSp macro="">
      <xdr:nvCxnSpPr>
        <xdr:cNvPr id="810" name="直線コネクタ 809"/>
        <xdr:cNvCxnSpPr/>
      </xdr:nvCxnSpPr>
      <xdr:spPr>
        <a:xfrm flipV="1">
          <a:off x="14592300" y="17554302"/>
          <a:ext cx="8890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61323</xdr:rowOff>
    </xdr:from>
    <xdr:to>
      <xdr:col>72</xdr:col>
      <xdr:colOff>38100</xdr:colOff>
      <xdr:row>102</xdr:row>
      <xdr:rowOff>162923</xdr:rowOff>
    </xdr:to>
    <xdr:sp macro="" textlink="">
      <xdr:nvSpPr>
        <xdr:cNvPr id="811" name="楕円 810"/>
        <xdr:cNvSpPr/>
      </xdr:nvSpPr>
      <xdr:spPr>
        <a:xfrm>
          <a:off x="13652500" y="1754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94162</xdr:rowOff>
    </xdr:from>
    <xdr:to>
      <xdr:col>76</xdr:col>
      <xdr:colOff>114300</xdr:colOff>
      <xdr:row>102</xdr:row>
      <xdr:rowOff>112123</xdr:rowOff>
    </xdr:to>
    <xdr:cxnSp macro="">
      <xdr:nvCxnSpPr>
        <xdr:cNvPr id="812" name="直線コネクタ 811"/>
        <xdr:cNvCxnSpPr/>
      </xdr:nvCxnSpPr>
      <xdr:spPr>
        <a:xfrm flipV="1">
          <a:off x="13703300" y="17582062"/>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813" name="n_1aveValue【庁舎】&#10;有形固定資産減価償却率"/>
        <xdr:cNvSpPr txBox="1"/>
      </xdr:nvSpPr>
      <xdr:spPr>
        <a:xfrm>
          <a:off x="152660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162214</xdr:rowOff>
    </xdr:from>
    <xdr:ext cx="405111" cy="259045"/>
    <xdr:sp macro="" textlink="">
      <xdr:nvSpPr>
        <xdr:cNvPr id="814" name="n_2aveValue【庁舎】&#10;有形固定資産減価償却率"/>
        <xdr:cNvSpPr txBox="1"/>
      </xdr:nvSpPr>
      <xdr:spPr>
        <a:xfrm>
          <a:off x="14389744" y="1799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127925</xdr:rowOff>
    </xdr:from>
    <xdr:ext cx="405111" cy="259045"/>
    <xdr:sp macro="" textlink="">
      <xdr:nvSpPr>
        <xdr:cNvPr id="815" name="n_3aveValue【庁舎】&#10;有形固定資産減価償却率"/>
        <xdr:cNvSpPr txBox="1"/>
      </xdr:nvSpPr>
      <xdr:spPr>
        <a:xfrm>
          <a:off x="13500744" y="1795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133729</xdr:rowOff>
    </xdr:from>
    <xdr:ext cx="405111" cy="259045"/>
    <xdr:sp macro="" textlink="">
      <xdr:nvSpPr>
        <xdr:cNvPr id="816" name="n_1mainValue【庁舎】&#10;有形固定資産減価償却率"/>
        <xdr:cNvSpPr txBox="1"/>
      </xdr:nvSpPr>
      <xdr:spPr>
        <a:xfrm>
          <a:off x="15266044" y="17278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161489</xdr:rowOff>
    </xdr:from>
    <xdr:ext cx="405111" cy="259045"/>
    <xdr:sp macro="" textlink="">
      <xdr:nvSpPr>
        <xdr:cNvPr id="817" name="n_2mainValue【庁舎】&#10;有形固定資産減価償却率"/>
        <xdr:cNvSpPr txBox="1"/>
      </xdr:nvSpPr>
      <xdr:spPr>
        <a:xfrm>
          <a:off x="14389744" y="17306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8000</xdr:rowOff>
    </xdr:from>
    <xdr:ext cx="405111" cy="259045"/>
    <xdr:sp macro="" textlink="">
      <xdr:nvSpPr>
        <xdr:cNvPr id="818" name="n_3mainValue【庁舎】&#10;有形固定資産減価償却率"/>
        <xdr:cNvSpPr txBox="1"/>
      </xdr:nvSpPr>
      <xdr:spPr>
        <a:xfrm>
          <a:off x="13500744" y="17324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19" name="正方形/長方形 81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20" name="正方形/長方形 81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21" name="正方形/長方形 82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22" name="正方形/長方形 82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23" name="正方形/長方形 82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24" name="正方形/長方形 82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25" name="正方形/長方形 82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26" name="正方形/長方形 82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27" name="テキスト ボックス 82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28" name="直線コネクタ 82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29" name="直線コネクタ 82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30" name="テキスト ボックス 82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31" name="直線コネクタ 83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32" name="テキスト ボックス 83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33" name="直線コネクタ 83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34" name="テキスト ボックス 83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35" name="直線コネクタ 83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36" name="テキスト ボックス 83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37" name="直線コネクタ 83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38" name="テキスト ボックス 83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39" name="直線コネクタ 83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40" name="テキスト ボックス 83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4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106</xdr:row>
      <xdr:rowOff>29211</xdr:rowOff>
    </xdr:from>
    <xdr:to>
      <xdr:col>116</xdr:col>
      <xdr:colOff>62864</xdr:colOff>
      <xdr:row>108</xdr:row>
      <xdr:rowOff>146050</xdr:rowOff>
    </xdr:to>
    <xdr:cxnSp macro="">
      <xdr:nvCxnSpPr>
        <xdr:cNvPr id="842" name="直線コネクタ 841"/>
        <xdr:cNvCxnSpPr/>
      </xdr:nvCxnSpPr>
      <xdr:spPr>
        <a:xfrm flipV="1">
          <a:off x="22160864" y="18202911"/>
          <a:ext cx="0" cy="459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149877</xdr:rowOff>
    </xdr:from>
    <xdr:ext cx="469744" cy="259045"/>
    <xdr:sp macro="" textlink="">
      <xdr:nvSpPr>
        <xdr:cNvPr id="843" name="【庁舎】&#10;一人当たり面積最小値テキスト"/>
        <xdr:cNvSpPr txBox="1"/>
      </xdr:nvSpPr>
      <xdr:spPr>
        <a:xfrm>
          <a:off x="22199600" y="1866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146050</xdr:rowOff>
    </xdr:from>
    <xdr:to>
      <xdr:col>116</xdr:col>
      <xdr:colOff>152400</xdr:colOff>
      <xdr:row>108</xdr:row>
      <xdr:rowOff>146050</xdr:rowOff>
    </xdr:to>
    <xdr:cxnSp macro="">
      <xdr:nvCxnSpPr>
        <xdr:cNvPr id="844" name="直線コネクタ 843"/>
        <xdr:cNvCxnSpPr/>
      </xdr:nvCxnSpPr>
      <xdr:spPr>
        <a:xfrm>
          <a:off x="22072600" y="1866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147338</xdr:rowOff>
    </xdr:from>
    <xdr:ext cx="469744" cy="259045"/>
    <xdr:sp macro="" textlink="">
      <xdr:nvSpPr>
        <xdr:cNvPr id="845" name="【庁舎】&#10;一人当たり面積最大値テキスト"/>
        <xdr:cNvSpPr txBox="1"/>
      </xdr:nvSpPr>
      <xdr:spPr>
        <a:xfrm>
          <a:off x="22199600" y="1797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29211</xdr:rowOff>
    </xdr:from>
    <xdr:to>
      <xdr:col>116</xdr:col>
      <xdr:colOff>152400</xdr:colOff>
      <xdr:row>106</xdr:row>
      <xdr:rowOff>29211</xdr:rowOff>
    </xdr:to>
    <xdr:cxnSp macro="">
      <xdr:nvCxnSpPr>
        <xdr:cNvPr id="846" name="直線コネクタ 845"/>
        <xdr:cNvCxnSpPr/>
      </xdr:nvCxnSpPr>
      <xdr:spPr>
        <a:xfrm>
          <a:off x="22072600" y="18202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97807</xdr:rowOff>
    </xdr:from>
    <xdr:ext cx="469744" cy="259045"/>
    <xdr:sp macro="" textlink="">
      <xdr:nvSpPr>
        <xdr:cNvPr id="847" name="【庁舎】&#10;一人当たり面積平均値テキスト"/>
        <xdr:cNvSpPr txBox="1"/>
      </xdr:nvSpPr>
      <xdr:spPr>
        <a:xfrm>
          <a:off x="22199600" y="18271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74930</xdr:rowOff>
    </xdr:from>
    <xdr:to>
      <xdr:col>116</xdr:col>
      <xdr:colOff>114300</xdr:colOff>
      <xdr:row>108</xdr:row>
      <xdr:rowOff>5080</xdr:rowOff>
    </xdr:to>
    <xdr:sp macro="" textlink="">
      <xdr:nvSpPr>
        <xdr:cNvPr id="848" name="フローチャート: 判断 847"/>
        <xdr:cNvSpPr/>
      </xdr:nvSpPr>
      <xdr:spPr>
        <a:xfrm>
          <a:off x="22110700" y="18420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100</xdr:row>
      <xdr:rowOff>35561</xdr:rowOff>
    </xdr:from>
    <xdr:to>
      <xdr:col>112</xdr:col>
      <xdr:colOff>38100</xdr:colOff>
      <xdr:row>100</xdr:row>
      <xdr:rowOff>137161</xdr:rowOff>
    </xdr:to>
    <xdr:sp macro="" textlink="">
      <xdr:nvSpPr>
        <xdr:cNvPr id="849" name="フローチャート: 判断 848"/>
        <xdr:cNvSpPr/>
      </xdr:nvSpPr>
      <xdr:spPr>
        <a:xfrm>
          <a:off x="21272500" y="1718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82550</xdr:rowOff>
    </xdr:from>
    <xdr:to>
      <xdr:col>107</xdr:col>
      <xdr:colOff>101600</xdr:colOff>
      <xdr:row>108</xdr:row>
      <xdr:rowOff>12700</xdr:rowOff>
    </xdr:to>
    <xdr:sp macro="" textlink="">
      <xdr:nvSpPr>
        <xdr:cNvPr id="850" name="フローチャート: 判断 849"/>
        <xdr:cNvSpPr/>
      </xdr:nvSpPr>
      <xdr:spPr>
        <a:xfrm>
          <a:off x="20383500" y="1842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87630</xdr:rowOff>
    </xdr:from>
    <xdr:to>
      <xdr:col>102</xdr:col>
      <xdr:colOff>165100</xdr:colOff>
      <xdr:row>108</xdr:row>
      <xdr:rowOff>17780</xdr:rowOff>
    </xdr:to>
    <xdr:sp macro="" textlink="">
      <xdr:nvSpPr>
        <xdr:cNvPr id="851" name="フローチャート: 判断 850"/>
        <xdr:cNvSpPr/>
      </xdr:nvSpPr>
      <xdr:spPr>
        <a:xfrm>
          <a:off x="19494500" y="1843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52" name="テキスト ボックス 85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53" name="テキスト ボックス 85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54" name="テキスト ボックス 85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55" name="テキスト ボックス 85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56" name="テキスト ボックス 85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85089</xdr:rowOff>
    </xdr:from>
    <xdr:to>
      <xdr:col>116</xdr:col>
      <xdr:colOff>114300</xdr:colOff>
      <xdr:row>108</xdr:row>
      <xdr:rowOff>15239</xdr:rowOff>
    </xdr:to>
    <xdr:sp macro="" textlink="">
      <xdr:nvSpPr>
        <xdr:cNvPr id="857" name="楕円 856"/>
        <xdr:cNvSpPr/>
      </xdr:nvSpPr>
      <xdr:spPr>
        <a:xfrm>
          <a:off x="22110700" y="1843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63516</xdr:rowOff>
    </xdr:from>
    <xdr:ext cx="469744" cy="259045"/>
    <xdr:sp macro="" textlink="">
      <xdr:nvSpPr>
        <xdr:cNvPr id="858" name="【庁舎】&#10;一人当たり面積該当値テキスト"/>
        <xdr:cNvSpPr txBox="1"/>
      </xdr:nvSpPr>
      <xdr:spPr>
        <a:xfrm>
          <a:off x="22199600" y="18408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87630</xdr:rowOff>
    </xdr:from>
    <xdr:to>
      <xdr:col>112</xdr:col>
      <xdr:colOff>38100</xdr:colOff>
      <xdr:row>108</xdr:row>
      <xdr:rowOff>17780</xdr:rowOff>
    </xdr:to>
    <xdr:sp macro="" textlink="">
      <xdr:nvSpPr>
        <xdr:cNvPr id="859" name="楕円 858"/>
        <xdr:cNvSpPr/>
      </xdr:nvSpPr>
      <xdr:spPr>
        <a:xfrm>
          <a:off x="21272500" y="1843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135889</xdr:rowOff>
    </xdr:from>
    <xdr:to>
      <xdr:col>116</xdr:col>
      <xdr:colOff>63500</xdr:colOff>
      <xdr:row>107</xdr:row>
      <xdr:rowOff>138430</xdr:rowOff>
    </xdr:to>
    <xdr:cxnSp macro="">
      <xdr:nvCxnSpPr>
        <xdr:cNvPr id="860" name="直線コネクタ 859"/>
        <xdr:cNvCxnSpPr/>
      </xdr:nvCxnSpPr>
      <xdr:spPr>
        <a:xfrm flipV="1">
          <a:off x="21323300" y="18481039"/>
          <a:ext cx="83820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90170</xdr:rowOff>
    </xdr:from>
    <xdr:to>
      <xdr:col>107</xdr:col>
      <xdr:colOff>101600</xdr:colOff>
      <xdr:row>108</xdr:row>
      <xdr:rowOff>20320</xdr:rowOff>
    </xdr:to>
    <xdr:sp macro="" textlink="">
      <xdr:nvSpPr>
        <xdr:cNvPr id="861" name="楕円 860"/>
        <xdr:cNvSpPr/>
      </xdr:nvSpPr>
      <xdr:spPr>
        <a:xfrm>
          <a:off x="20383500" y="1843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138430</xdr:rowOff>
    </xdr:from>
    <xdr:to>
      <xdr:col>111</xdr:col>
      <xdr:colOff>177800</xdr:colOff>
      <xdr:row>107</xdr:row>
      <xdr:rowOff>140970</xdr:rowOff>
    </xdr:to>
    <xdr:cxnSp macro="">
      <xdr:nvCxnSpPr>
        <xdr:cNvPr id="862" name="直線コネクタ 861"/>
        <xdr:cNvCxnSpPr/>
      </xdr:nvCxnSpPr>
      <xdr:spPr>
        <a:xfrm flipV="1">
          <a:off x="20434300" y="1848358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91439</xdr:rowOff>
    </xdr:from>
    <xdr:to>
      <xdr:col>102</xdr:col>
      <xdr:colOff>165100</xdr:colOff>
      <xdr:row>108</xdr:row>
      <xdr:rowOff>21589</xdr:rowOff>
    </xdr:to>
    <xdr:sp macro="" textlink="">
      <xdr:nvSpPr>
        <xdr:cNvPr id="863" name="楕円 862"/>
        <xdr:cNvSpPr/>
      </xdr:nvSpPr>
      <xdr:spPr>
        <a:xfrm>
          <a:off x="19494500" y="1843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140970</xdr:rowOff>
    </xdr:from>
    <xdr:to>
      <xdr:col>107</xdr:col>
      <xdr:colOff>50800</xdr:colOff>
      <xdr:row>107</xdr:row>
      <xdr:rowOff>142239</xdr:rowOff>
    </xdr:to>
    <xdr:cxnSp macro="">
      <xdr:nvCxnSpPr>
        <xdr:cNvPr id="864" name="直線コネクタ 863"/>
        <xdr:cNvCxnSpPr/>
      </xdr:nvCxnSpPr>
      <xdr:spPr>
        <a:xfrm flipV="1">
          <a:off x="19545300" y="18486120"/>
          <a:ext cx="8890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98</xdr:row>
      <xdr:rowOff>153688</xdr:rowOff>
    </xdr:from>
    <xdr:ext cx="469744" cy="259045"/>
    <xdr:sp macro="" textlink="">
      <xdr:nvSpPr>
        <xdr:cNvPr id="865" name="n_1aveValue【庁舎】&#10;一人当たり面積"/>
        <xdr:cNvSpPr txBox="1"/>
      </xdr:nvSpPr>
      <xdr:spPr>
        <a:xfrm>
          <a:off x="21075727" y="1695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29227</xdr:rowOff>
    </xdr:from>
    <xdr:ext cx="469744" cy="259045"/>
    <xdr:sp macro="" textlink="">
      <xdr:nvSpPr>
        <xdr:cNvPr id="866" name="n_2aveValue【庁舎】&#10;一人当たり面積"/>
        <xdr:cNvSpPr txBox="1"/>
      </xdr:nvSpPr>
      <xdr:spPr>
        <a:xfrm>
          <a:off x="20199427" y="1820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34307</xdr:rowOff>
    </xdr:from>
    <xdr:ext cx="469744" cy="259045"/>
    <xdr:sp macro="" textlink="">
      <xdr:nvSpPr>
        <xdr:cNvPr id="867" name="n_3aveValue【庁舎】&#10;一人当たり面積"/>
        <xdr:cNvSpPr txBox="1"/>
      </xdr:nvSpPr>
      <xdr:spPr>
        <a:xfrm>
          <a:off x="193104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8907</xdr:rowOff>
    </xdr:from>
    <xdr:ext cx="469744" cy="259045"/>
    <xdr:sp macro="" textlink="">
      <xdr:nvSpPr>
        <xdr:cNvPr id="868" name="n_1mainValue【庁舎】&#10;一人当たり面積"/>
        <xdr:cNvSpPr txBox="1"/>
      </xdr:nvSpPr>
      <xdr:spPr>
        <a:xfrm>
          <a:off x="21075727" y="18525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11447</xdr:rowOff>
    </xdr:from>
    <xdr:ext cx="469744" cy="259045"/>
    <xdr:sp macro="" textlink="">
      <xdr:nvSpPr>
        <xdr:cNvPr id="869" name="n_2mainValue【庁舎】&#10;一人当たり面積"/>
        <xdr:cNvSpPr txBox="1"/>
      </xdr:nvSpPr>
      <xdr:spPr>
        <a:xfrm>
          <a:off x="20199427" y="1852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12716</xdr:rowOff>
    </xdr:from>
    <xdr:ext cx="469744" cy="259045"/>
    <xdr:sp macro="" textlink="">
      <xdr:nvSpPr>
        <xdr:cNvPr id="870" name="n_3mainValue【庁舎】&#10;一人当たり面積"/>
        <xdr:cNvSpPr txBox="1"/>
      </xdr:nvSpPr>
      <xdr:spPr>
        <a:xfrm>
          <a:off x="19310427" y="18529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71" name="正方形/長方形 87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72" name="正方形/長方形 87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73" name="テキスト ボックス 87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般廃棄物処理施設、体育館・プールに係る有形固定資産減価償却率は類似団体平均値より大きい。特に一部事務組合により運営する一般廃棄物処理施設は施設の老朽化が著しく、今後、施設更新のための負担が見込まれる。</a:t>
          </a:r>
        </a:p>
        <a:p>
          <a:r>
            <a:rPr kumimoji="1" lang="ja-JP" altLang="en-US" sz="1300">
              <a:latin typeface="ＭＳ Ｐゴシック" panose="020B0600070205080204" pitchFamily="50" charset="-128"/>
              <a:ea typeface="ＭＳ Ｐゴシック" panose="020B0600070205080204" pitchFamily="50" charset="-128"/>
            </a:rPr>
            <a:t>　庁舎に関しては、市役所本庁舎の大規模改修により有形固定資産減価償却率は大幅に減少している。</a:t>
          </a:r>
        </a:p>
        <a:p>
          <a:r>
            <a:rPr kumimoji="1" lang="ja-JP" altLang="en-US" sz="1300">
              <a:latin typeface="ＭＳ Ｐゴシック" panose="020B0600070205080204" pitchFamily="50" charset="-128"/>
              <a:ea typeface="ＭＳ Ｐゴシック" panose="020B0600070205080204" pitchFamily="50" charset="-128"/>
            </a:rPr>
            <a:t>　消防施設の面積に関しては、広域消防体制（１市２町）であり隣接する２町から消防事務を受託していることから、消防本部施設が占める割合が大きく、住民一人当たりの面積は類似団体平均値より大きく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126,573
125,638
208.35
56,058,756
55,399,992
419,778
29,948,897
57,573,996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fontAlgn="base"/>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財政力指数は、主に税収入の多寡により決まるが、本市は税基盤が脆弱であることなどから低い水準で推移しており、類似団体平均を</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0.18</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下回っている。</a:t>
          </a:r>
          <a:endParaRPr lang="ja-JP" altLang="ja-JP" sz="1300">
            <a:effectLst/>
            <a:latin typeface="ＭＳ Ｐゴシック" panose="020B0600070205080204" pitchFamily="50" charset="-128"/>
            <a:ea typeface="ＭＳ Ｐゴシック" panose="020B0600070205080204" pitchFamily="50" charset="-128"/>
          </a:endParaRPr>
        </a:p>
        <a:p>
          <a:pPr rtl="0" fontAlgn="base"/>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地方税の徴収強化などの取り組みを通じて、財政基盤の強化に努める。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57855</xdr:rowOff>
    </xdr:to>
    <xdr:cxnSp macro="">
      <xdr:nvCxnSpPr>
        <xdr:cNvPr id="64" name="直線コネクタ 63"/>
        <xdr:cNvCxnSpPr/>
      </xdr:nvCxnSpPr>
      <xdr:spPr>
        <a:xfrm flipV="1">
          <a:off x="4953000" y="6153855"/>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29932</xdr:rowOff>
    </xdr:from>
    <xdr:ext cx="762000" cy="259045"/>
    <xdr:sp macro="" textlink="">
      <xdr:nvSpPr>
        <xdr:cNvPr id="65" name="財政力最小値テキスト"/>
        <xdr:cNvSpPr txBox="1"/>
      </xdr:nvSpPr>
      <xdr:spPr>
        <a:xfrm>
          <a:off x="5041900" y="75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57855</xdr:rowOff>
    </xdr:from>
    <xdr:to>
      <xdr:col>24</xdr:col>
      <xdr:colOff>12700</xdr:colOff>
      <xdr:row>44</xdr:row>
      <xdr:rowOff>57855</xdr:rowOff>
    </xdr:to>
    <xdr:cxnSp macro="">
      <xdr:nvCxnSpPr>
        <xdr:cNvPr id="66" name="直線コネクタ 65"/>
        <xdr:cNvCxnSpPr/>
      </xdr:nvCxnSpPr>
      <xdr:spPr>
        <a:xfrm>
          <a:off x="4864100" y="760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7" name="財政力最大値テキスト"/>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8" name="直線コネクタ 67"/>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159455</xdr:rowOff>
    </xdr:from>
    <xdr:to>
      <xdr:col>23</xdr:col>
      <xdr:colOff>133350</xdr:colOff>
      <xdr:row>43</xdr:row>
      <xdr:rowOff>1411</xdr:rowOff>
    </xdr:to>
    <xdr:cxnSp macro="">
      <xdr:nvCxnSpPr>
        <xdr:cNvPr id="69" name="直線コネクタ 68"/>
        <xdr:cNvCxnSpPr/>
      </xdr:nvCxnSpPr>
      <xdr:spPr>
        <a:xfrm>
          <a:off x="4114800" y="7360355"/>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68738</xdr:rowOff>
    </xdr:from>
    <xdr:ext cx="762000" cy="259045"/>
    <xdr:sp macro="" textlink="">
      <xdr:nvSpPr>
        <xdr:cNvPr id="70" name="財政力平均値テキスト"/>
        <xdr:cNvSpPr txBox="1"/>
      </xdr:nvSpPr>
      <xdr:spPr>
        <a:xfrm>
          <a:off x="5041900" y="69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52211</xdr:rowOff>
    </xdr:from>
    <xdr:to>
      <xdr:col>23</xdr:col>
      <xdr:colOff>184150</xdr:colOff>
      <xdr:row>41</xdr:row>
      <xdr:rowOff>153811</xdr:rowOff>
    </xdr:to>
    <xdr:sp macro="" textlink="">
      <xdr:nvSpPr>
        <xdr:cNvPr id="71" name="フローチャート: 判断 70"/>
        <xdr:cNvSpPr/>
      </xdr:nvSpPr>
      <xdr:spPr>
        <a:xfrm>
          <a:off x="49022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42</xdr:row>
      <xdr:rowOff>159455</xdr:rowOff>
    </xdr:to>
    <xdr:cxnSp macro="">
      <xdr:nvCxnSpPr>
        <xdr:cNvPr id="72" name="直線コネクタ 71"/>
        <xdr:cNvCxnSpPr/>
      </xdr:nvCxnSpPr>
      <xdr:spPr>
        <a:xfrm>
          <a:off x="3225800" y="73469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5944</xdr:rowOff>
    </xdr:from>
    <xdr:ext cx="736600" cy="259045"/>
    <xdr:sp macro="" textlink="">
      <xdr:nvSpPr>
        <xdr:cNvPr id="74" name="テキスト ボックス 73"/>
        <xdr:cNvSpPr txBox="1"/>
      </xdr:nvSpPr>
      <xdr:spPr>
        <a:xfrm>
          <a:off x="3733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146050</xdr:rowOff>
    </xdr:to>
    <xdr:cxnSp macro="">
      <xdr:nvCxnSpPr>
        <xdr:cNvPr id="75" name="直線コネクタ 74"/>
        <xdr:cNvCxnSpPr/>
      </xdr:nvCxnSpPr>
      <xdr:spPr>
        <a:xfrm>
          <a:off x="2336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146050</xdr:rowOff>
    </xdr:to>
    <xdr:cxnSp macro="">
      <xdr:nvCxnSpPr>
        <xdr:cNvPr id="78" name="直線コネクタ 77"/>
        <xdr:cNvCxnSpPr/>
      </xdr:nvCxnSpPr>
      <xdr:spPr>
        <a:xfrm>
          <a:off x="1447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79022</xdr:rowOff>
    </xdr:from>
    <xdr:to>
      <xdr:col>11</xdr:col>
      <xdr:colOff>82550</xdr:colOff>
      <xdr:row>42</xdr:row>
      <xdr:rowOff>9172</xdr:rowOff>
    </xdr:to>
    <xdr:sp macro="" textlink="">
      <xdr:nvSpPr>
        <xdr:cNvPr id="79" name="フローチャート: 判断 78"/>
        <xdr:cNvSpPr/>
      </xdr:nvSpPr>
      <xdr:spPr>
        <a:xfrm>
          <a:off x="2286000" y="710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19349</xdr:rowOff>
    </xdr:from>
    <xdr:ext cx="762000" cy="259045"/>
    <xdr:sp macro="" textlink="">
      <xdr:nvSpPr>
        <xdr:cNvPr id="80" name="テキスト ボックス 79"/>
        <xdr:cNvSpPr txBox="1"/>
      </xdr:nvSpPr>
      <xdr:spPr>
        <a:xfrm>
          <a:off x="1955800" y="687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119239</xdr:rowOff>
    </xdr:from>
    <xdr:to>
      <xdr:col>7</xdr:col>
      <xdr:colOff>31750</xdr:colOff>
      <xdr:row>42</xdr:row>
      <xdr:rowOff>49389</xdr:rowOff>
    </xdr:to>
    <xdr:sp macro="" textlink="">
      <xdr:nvSpPr>
        <xdr:cNvPr id="81" name="フローチャート: 判断 80"/>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59566</xdr:rowOff>
    </xdr:from>
    <xdr:ext cx="762000" cy="259045"/>
    <xdr:sp macro="" textlink="">
      <xdr:nvSpPr>
        <xdr:cNvPr id="82" name="テキスト ボックス 81"/>
        <xdr:cNvSpPr txBox="1"/>
      </xdr:nvSpPr>
      <xdr:spPr>
        <a:xfrm>
          <a:off x="1066800" y="69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122061</xdr:rowOff>
    </xdr:from>
    <xdr:to>
      <xdr:col>23</xdr:col>
      <xdr:colOff>184150</xdr:colOff>
      <xdr:row>43</xdr:row>
      <xdr:rowOff>52211</xdr:rowOff>
    </xdr:to>
    <xdr:sp macro="" textlink="">
      <xdr:nvSpPr>
        <xdr:cNvPr id="88" name="楕円 87"/>
        <xdr:cNvSpPr/>
      </xdr:nvSpPr>
      <xdr:spPr>
        <a:xfrm>
          <a:off x="49022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94138</xdr:rowOff>
    </xdr:from>
    <xdr:ext cx="762000" cy="259045"/>
    <xdr:sp macro="" textlink="">
      <xdr:nvSpPr>
        <xdr:cNvPr id="89" name="財政力該当値テキスト"/>
        <xdr:cNvSpPr txBox="1"/>
      </xdr:nvSpPr>
      <xdr:spPr>
        <a:xfrm>
          <a:off x="5041900" y="729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108655</xdr:rowOff>
    </xdr:from>
    <xdr:to>
      <xdr:col>19</xdr:col>
      <xdr:colOff>184150</xdr:colOff>
      <xdr:row>43</xdr:row>
      <xdr:rowOff>38805</xdr:rowOff>
    </xdr:to>
    <xdr:sp macro="" textlink="">
      <xdr:nvSpPr>
        <xdr:cNvPr id="90" name="楕円 89"/>
        <xdr:cNvSpPr/>
      </xdr:nvSpPr>
      <xdr:spPr>
        <a:xfrm>
          <a:off x="4064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23582</xdr:rowOff>
    </xdr:from>
    <xdr:ext cx="736600" cy="259045"/>
    <xdr:sp macro="" textlink="">
      <xdr:nvSpPr>
        <xdr:cNvPr id="91" name="テキスト ボックス 90"/>
        <xdr:cNvSpPr txBox="1"/>
      </xdr:nvSpPr>
      <xdr:spPr>
        <a:xfrm>
          <a:off x="3733800" y="7395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2" name="楕円 91"/>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93" name="テキスト ボックス 92"/>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4" name="楕円 93"/>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5" name="テキスト ボックス 94"/>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経常一般財源は、地方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税</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地方消費税交付金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の増により、前年度に対して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一方、歳出における経常経費充当一般財源等は、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人件費、扶助費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公債費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の増により、前年度に対して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％の増となったため、今年度の経常収支比率は、前年度より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ポイント上昇した。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今後、公債費負担の増大が懸念されるが、歳入の一層の確保、歳出の抑制に努め、弾力性のある財政運営を目指す。</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114808</xdr:rowOff>
    </xdr:from>
    <xdr:to>
      <xdr:col>23</xdr:col>
      <xdr:colOff>133350</xdr:colOff>
      <xdr:row>65</xdr:row>
      <xdr:rowOff>123698</xdr:rowOff>
    </xdr:to>
    <xdr:cxnSp macro="">
      <xdr:nvCxnSpPr>
        <xdr:cNvPr id="125" name="直線コネクタ 124"/>
        <xdr:cNvCxnSpPr/>
      </xdr:nvCxnSpPr>
      <xdr:spPr>
        <a:xfrm flipV="1">
          <a:off x="4953000" y="10230358"/>
          <a:ext cx="0" cy="10375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95775</xdr:rowOff>
    </xdr:from>
    <xdr:ext cx="762000" cy="259045"/>
    <xdr:sp macro="" textlink="">
      <xdr:nvSpPr>
        <xdr:cNvPr id="126" name="財政構造の弾力性最小値テキスト"/>
        <xdr:cNvSpPr txBox="1"/>
      </xdr:nvSpPr>
      <xdr:spPr>
        <a:xfrm>
          <a:off x="5041900" y="11240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123698</xdr:rowOff>
    </xdr:from>
    <xdr:to>
      <xdr:col>24</xdr:col>
      <xdr:colOff>12700</xdr:colOff>
      <xdr:row>65</xdr:row>
      <xdr:rowOff>123698</xdr:rowOff>
    </xdr:to>
    <xdr:cxnSp macro="">
      <xdr:nvCxnSpPr>
        <xdr:cNvPr id="127" name="直線コネクタ 126"/>
        <xdr:cNvCxnSpPr/>
      </xdr:nvCxnSpPr>
      <xdr:spPr>
        <a:xfrm>
          <a:off x="4864100" y="11267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29735</xdr:rowOff>
    </xdr:from>
    <xdr:ext cx="762000" cy="259045"/>
    <xdr:sp macro="" textlink="">
      <xdr:nvSpPr>
        <xdr:cNvPr id="128" name="財政構造の弾力性最大値テキスト"/>
        <xdr:cNvSpPr txBox="1"/>
      </xdr:nvSpPr>
      <xdr:spPr>
        <a:xfrm>
          <a:off x="5041900" y="997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114808</xdr:rowOff>
    </xdr:from>
    <xdr:to>
      <xdr:col>24</xdr:col>
      <xdr:colOff>12700</xdr:colOff>
      <xdr:row>59</xdr:row>
      <xdr:rowOff>114808</xdr:rowOff>
    </xdr:to>
    <xdr:cxnSp macro="">
      <xdr:nvCxnSpPr>
        <xdr:cNvPr id="129" name="直線コネクタ 128"/>
        <xdr:cNvCxnSpPr/>
      </xdr:nvCxnSpPr>
      <xdr:spPr>
        <a:xfrm>
          <a:off x="4864100" y="10230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73406</xdr:rowOff>
    </xdr:from>
    <xdr:to>
      <xdr:col>23</xdr:col>
      <xdr:colOff>133350</xdr:colOff>
      <xdr:row>62</xdr:row>
      <xdr:rowOff>87884</xdr:rowOff>
    </xdr:to>
    <xdr:cxnSp macro="">
      <xdr:nvCxnSpPr>
        <xdr:cNvPr id="130" name="直線コネクタ 129"/>
        <xdr:cNvCxnSpPr/>
      </xdr:nvCxnSpPr>
      <xdr:spPr>
        <a:xfrm>
          <a:off x="4114800" y="10703306"/>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33291</xdr:rowOff>
    </xdr:from>
    <xdr:ext cx="762000" cy="259045"/>
    <xdr:sp macro="" textlink="">
      <xdr:nvSpPr>
        <xdr:cNvPr id="131" name="財政構造の弾力性平均値テキスト"/>
        <xdr:cNvSpPr txBox="1"/>
      </xdr:nvSpPr>
      <xdr:spPr>
        <a:xfrm>
          <a:off x="5041900" y="10663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61214</xdr:rowOff>
    </xdr:from>
    <xdr:to>
      <xdr:col>23</xdr:col>
      <xdr:colOff>184150</xdr:colOff>
      <xdr:row>62</xdr:row>
      <xdr:rowOff>162814</xdr:rowOff>
    </xdr:to>
    <xdr:sp macro="" textlink="">
      <xdr:nvSpPr>
        <xdr:cNvPr id="132" name="フローチャート: 判断 131"/>
        <xdr:cNvSpPr/>
      </xdr:nvSpPr>
      <xdr:spPr>
        <a:xfrm>
          <a:off x="49022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10668</xdr:rowOff>
    </xdr:from>
    <xdr:to>
      <xdr:col>19</xdr:col>
      <xdr:colOff>133350</xdr:colOff>
      <xdr:row>62</xdr:row>
      <xdr:rowOff>73406</xdr:rowOff>
    </xdr:to>
    <xdr:cxnSp macro="">
      <xdr:nvCxnSpPr>
        <xdr:cNvPr id="133" name="直線コネクタ 132"/>
        <xdr:cNvCxnSpPr/>
      </xdr:nvCxnSpPr>
      <xdr:spPr>
        <a:xfrm>
          <a:off x="3225800" y="10640568"/>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41910</xdr:rowOff>
    </xdr:from>
    <xdr:to>
      <xdr:col>19</xdr:col>
      <xdr:colOff>184150</xdr:colOff>
      <xdr:row>62</xdr:row>
      <xdr:rowOff>143510</xdr:rowOff>
    </xdr:to>
    <xdr:sp macro="" textlink="">
      <xdr:nvSpPr>
        <xdr:cNvPr id="134" name="フローチャート: 判断 133"/>
        <xdr:cNvSpPr/>
      </xdr:nvSpPr>
      <xdr:spPr>
        <a:xfrm>
          <a:off x="4064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128287</xdr:rowOff>
    </xdr:from>
    <xdr:ext cx="736600" cy="259045"/>
    <xdr:sp macro="" textlink="">
      <xdr:nvSpPr>
        <xdr:cNvPr id="135" name="テキスト ボックス 134"/>
        <xdr:cNvSpPr txBox="1"/>
      </xdr:nvSpPr>
      <xdr:spPr>
        <a:xfrm>
          <a:off x="3733800" y="10758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146050</xdr:rowOff>
    </xdr:from>
    <xdr:to>
      <xdr:col>15</xdr:col>
      <xdr:colOff>82550</xdr:colOff>
      <xdr:row>62</xdr:row>
      <xdr:rowOff>10668</xdr:rowOff>
    </xdr:to>
    <xdr:cxnSp macro="">
      <xdr:nvCxnSpPr>
        <xdr:cNvPr id="136" name="直線コネクタ 135"/>
        <xdr:cNvCxnSpPr/>
      </xdr:nvCxnSpPr>
      <xdr:spPr>
        <a:xfrm>
          <a:off x="2336800" y="10433050"/>
          <a:ext cx="889000" cy="20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46736</xdr:rowOff>
    </xdr:from>
    <xdr:to>
      <xdr:col>15</xdr:col>
      <xdr:colOff>133350</xdr:colOff>
      <xdr:row>62</xdr:row>
      <xdr:rowOff>148336</xdr:rowOff>
    </xdr:to>
    <xdr:sp macro="" textlink="">
      <xdr:nvSpPr>
        <xdr:cNvPr id="137" name="フローチャート: 判断 136"/>
        <xdr:cNvSpPr/>
      </xdr:nvSpPr>
      <xdr:spPr>
        <a:xfrm>
          <a:off x="3175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133113</xdr:rowOff>
    </xdr:from>
    <xdr:ext cx="762000" cy="259045"/>
    <xdr:sp macro="" textlink="">
      <xdr:nvSpPr>
        <xdr:cNvPr id="138" name="テキスト ボックス 137"/>
        <xdr:cNvSpPr txBox="1"/>
      </xdr:nvSpPr>
      <xdr:spPr>
        <a:xfrm>
          <a:off x="2844800" y="1076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141224</xdr:rowOff>
    </xdr:from>
    <xdr:to>
      <xdr:col>11</xdr:col>
      <xdr:colOff>31750</xdr:colOff>
      <xdr:row>60</xdr:row>
      <xdr:rowOff>146050</xdr:rowOff>
    </xdr:to>
    <xdr:cxnSp macro="">
      <xdr:nvCxnSpPr>
        <xdr:cNvPr id="139" name="直線コネクタ 138"/>
        <xdr:cNvCxnSpPr/>
      </xdr:nvCxnSpPr>
      <xdr:spPr>
        <a:xfrm>
          <a:off x="1447800" y="10428224"/>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107188</xdr:rowOff>
    </xdr:from>
    <xdr:to>
      <xdr:col>11</xdr:col>
      <xdr:colOff>82550</xdr:colOff>
      <xdr:row>62</xdr:row>
      <xdr:rowOff>37338</xdr:rowOff>
    </xdr:to>
    <xdr:sp macro="" textlink="">
      <xdr:nvSpPr>
        <xdr:cNvPr id="140" name="フローチャート: 判断 139"/>
        <xdr:cNvSpPr/>
      </xdr:nvSpPr>
      <xdr:spPr>
        <a:xfrm>
          <a:off x="2286000" y="1056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22115</xdr:rowOff>
    </xdr:from>
    <xdr:ext cx="762000" cy="259045"/>
    <xdr:sp macro="" textlink="">
      <xdr:nvSpPr>
        <xdr:cNvPr id="141" name="テキスト ボックス 140"/>
        <xdr:cNvSpPr txBox="1"/>
      </xdr:nvSpPr>
      <xdr:spPr>
        <a:xfrm>
          <a:off x="1955800" y="106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83058</xdr:rowOff>
    </xdr:from>
    <xdr:to>
      <xdr:col>7</xdr:col>
      <xdr:colOff>31750</xdr:colOff>
      <xdr:row>62</xdr:row>
      <xdr:rowOff>13208</xdr:rowOff>
    </xdr:to>
    <xdr:sp macro="" textlink="">
      <xdr:nvSpPr>
        <xdr:cNvPr id="142" name="フローチャート: 判断 141"/>
        <xdr:cNvSpPr/>
      </xdr:nvSpPr>
      <xdr:spPr>
        <a:xfrm>
          <a:off x="1397000" y="1054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169435</xdr:rowOff>
    </xdr:from>
    <xdr:ext cx="762000" cy="259045"/>
    <xdr:sp macro="" textlink="">
      <xdr:nvSpPr>
        <xdr:cNvPr id="143" name="テキスト ボックス 142"/>
        <xdr:cNvSpPr txBox="1"/>
      </xdr:nvSpPr>
      <xdr:spPr>
        <a:xfrm>
          <a:off x="1066800" y="1062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37084</xdr:rowOff>
    </xdr:from>
    <xdr:to>
      <xdr:col>23</xdr:col>
      <xdr:colOff>184150</xdr:colOff>
      <xdr:row>62</xdr:row>
      <xdr:rowOff>138684</xdr:rowOff>
    </xdr:to>
    <xdr:sp macro="" textlink="">
      <xdr:nvSpPr>
        <xdr:cNvPr id="149" name="楕円 148"/>
        <xdr:cNvSpPr/>
      </xdr:nvSpPr>
      <xdr:spPr>
        <a:xfrm>
          <a:off x="4902200" y="1066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53611</xdr:rowOff>
    </xdr:from>
    <xdr:ext cx="762000" cy="259045"/>
    <xdr:sp macro="" textlink="">
      <xdr:nvSpPr>
        <xdr:cNvPr id="150" name="財政構造の弾力性該当値テキスト"/>
        <xdr:cNvSpPr txBox="1"/>
      </xdr:nvSpPr>
      <xdr:spPr>
        <a:xfrm>
          <a:off x="5041900" y="1051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22606</xdr:rowOff>
    </xdr:from>
    <xdr:to>
      <xdr:col>19</xdr:col>
      <xdr:colOff>184150</xdr:colOff>
      <xdr:row>62</xdr:row>
      <xdr:rowOff>124206</xdr:rowOff>
    </xdr:to>
    <xdr:sp macro="" textlink="">
      <xdr:nvSpPr>
        <xdr:cNvPr id="151" name="楕円 150"/>
        <xdr:cNvSpPr/>
      </xdr:nvSpPr>
      <xdr:spPr>
        <a:xfrm>
          <a:off x="4064000" y="1065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134383</xdr:rowOff>
    </xdr:from>
    <xdr:ext cx="736600" cy="259045"/>
    <xdr:sp macro="" textlink="">
      <xdr:nvSpPr>
        <xdr:cNvPr id="152" name="テキスト ボックス 151"/>
        <xdr:cNvSpPr txBox="1"/>
      </xdr:nvSpPr>
      <xdr:spPr>
        <a:xfrm>
          <a:off x="3733800" y="10421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131318</xdr:rowOff>
    </xdr:from>
    <xdr:to>
      <xdr:col>15</xdr:col>
      <xdr:colOff>133350</xdr:colOff>
      <xdr:row>62</xdr:row>
      <xdr:rowOff>61468</xdr:rowOff>
    </xdr:to>
    <xdr:sp macro="" textlink="">
      <xdr:nvSpPr>
        <xdr:cNvPr id="153" name="楕円 152"/>
        <xdr:cNvSpPr/>
      </xdr:nvSpPr>
      <xdr:spPr>
        <a:xfrm>
          <a:off x="31750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71645</xdr:rowOff>
    </xdr:from>
    <xdr:ext cx="762000" cy="259045"/>
    <xdr:sp macro="" textlink="">
      <xdr:nvSpPr>
        <xdr:cNvPr id="154" name="テキスト ボックス 153"/>
        <xdr:cNvSpPr txBox="1"/>
      </xdr:nvSpPr>
      <xdr:spPr>
        <a:xfrm>
          <a:off x="2844800" y="1035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95250</xdr:rowOff>
    </xdr:from>
    <xdr:to>
      <xdr:col>11</xdr:col>
      <xdr:colOff>82550</xdr:colOff>
      <xdr:row>61</xdr:row>
      <xdr:rowOff>25400</xdr:rowOff>
    </xdr:to>
    <xdr:sp macro="" textlink="">
      <xdr:nvSpPr>
        <xdr:cNvPr id="155" name="楕円 154"/>
        <xdr:cNvSpPr/>
      </xdr:nvSpPr>
      <xdr:spPr>
        <a:xfrm>
          <a:off x="2286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35577</xdr:rowOff>
    </xdr:from>
    <xdr:ext cx="762000" cy="259045"/>
    <xdr:sp macro="" textlink="">
      <xdr:nvSpPr>
        <xdr:cNvPr id="156" name="テキスト ボックス 155"/>
        <xdr:cNvSpPr txBox="1"/>
      </xdr:nvSpPr>
      <xdr:spPr>
        <a:xfrm>
          <a:off x="1955800" y="1015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90424</xdr:rowOff>
    </xdr:from>
    <xdr:to>
      <xdr:col>7</xdr:col>
      <xdr:colOff>31750</xdr:colOff>
      <xdr:row>61</xdr:row>
      <xdr:rowOff>20574</xdr:rowOff>
    </xdr:to>
    <xdr:sp macro="" textlink="">
      <xdr:nvSpPr>
        <xdr:cNvPr id="157" name="楕円 156"/>
        <xdr:cNvSpPr/>
      </xdr:nvSpPr>
      <xdr:spPr>
        <a:xfrm>
          <a:off x="1397000" y="1037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30751</xdr:rowOff>
    </xdr:from>
    <xdr:ext cx="762000" cy="259045"/>
    <xdr:sp macro="" textlink="">
      <xdr:nvSpPr>
        <xdr:cNvPr id="158" name="テキスト ボックス 157"/>
        <xdr:cNvSpPr txBox="1"/>
      </xdr:nvSpPr>
      <xdr:spPr>
        <a:xfrm>
          <a:off x="1066800" y="1014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[121,329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人件費については、市立保育所やこども発達支援施設、学校給食等に係る職員給等の増額、物件費は、本庁舎の改修事業や小中学校コンピュータ整備事業に係る備品購入等により増額となった。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今後も給与の適正化及び賃金等の内部管理経費の縮減に努める。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28329</xdr:rowOff>
    </xdr:from>
    <xdr:to>
      <xdr:col>23</xdr:col>
      <xdr:colOff>133350</xdr:colOff>
      <xdr:row>89</xdr:row>
      <xdr:rowOff>38021</xdr:rowOff>
    </xdr:to>
    <xdr:cxnSp macro="">
      <xdr:nvCxnSpPr>
        <xdr:cNvPr id="190" name="直線コネクタ 189"/>
        <xdr:cNvCxnSpPr/>
      </xdr:nvCxnSpPr>
      <xdr:spPr>
        <a:xfrm flipV="1">
          <a:off x="4953000" y="13915779"/>
          <a:ext cx="0" cy="1381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10098</xdr:rowOff>
    </xdr:from>
    <xdr:ext cx="762000" cy="259045"/>
    <xdr:sp macro="" textlink="">
      <xdr:nvSpPr>
        <xdr:cNvPr id="191" name="人件費・物件費等の状況最小値テキスト"/>
        <xdr:cNvSpPr txBox="1"/>
      </xdr:nvSpPr>
      <xdr:spPr>
        <a:xfrm>
          <a:off x="5041900" y="15269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38021</xdr:rowOff>
    </xdr:from>
    <xdr:to>
      <xdr:col>24</xdr:col>
      <xdr:colOff>12700</xdr:colOff>
      <xdr:row>89</xdr:row>
      <xdr:rowOff>38021</xdr:rowOff>
    </xdr:to>
    <xdr:cxnSp macro="">
      <xdr:nvCxnSpPr>
        <xdr:cNvPr id="192" name="直線コネクタ 191"/>
        <xdr:cNvCxnSpPr/>
      </xdr:nvCxnSpPr>
      <xdr:spPr>
        <a:xfrm>
          <a:off x="4864100" y="15297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114706</xdr:rowOff>
    </xdr:from>
    <xdr:ext cx="762000" cy="259045"/>
    <xdr:sp macro="" textlink="">
      <xdr:nvSpPr>
        <xdr:cNvPr id="193" name="人件費・物件費等の状況最大値テキスト"/>
        <xdr:cNvSpPr txBox="1"/>
      </xdr:nvSpPr>
      <xdr:spPr>
        <a:xfrm>
          <a:off x="5041900" y="1365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28329</xdr:rowOff>
    </xdr:from>
    <xdr:to>
      <xdr:col>24</xdr:col>
      <xdr:colOff>12700</xdr:colOff>
      <xdr:row>81</xdr:row>
      <xdr:rowOff>28329</xdr:rowOff>
    </xdr:to>
    <xdr:cxnSp macro="">
      <xdr:nvCxnSpPr>
        <xdr:cNvPr id="194" name="直線コネクタ 193"/>
        <xdr:cNvCxnSpPr/>
      </xdr:nvCxnSpPr>
      <xdr:spPr>
        <a:xfrm>
          <a:off x="4864100" y="1391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9310</xdr:rowOff>
    </xdr:from>
    <xdr:to>
      <xdr:col>23</xdr:col>
      <xdr:colOff>133350</xdr:colOff>
      <xdr:row>84</xdr:row>
      <xdr:rowOff>46113</xdr:rowOff>
    </xdr:to>
    <xdr:cxnSp macro="">
      <xdr:nvCxnSpPr>
        <xdr:cNvPr id="195" name="直線コネクタ 194"/>
        <xdr:cNvCxnSpPr/>
      </xdr:nvCxnSpPr>
      <xdr:spPr>
        <a:xfrm>
          <a:off x="4114800" y="14411110"/>
          <a:ext cx="838200" cy="36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59411</xdr:rowOff>
    </xdr:from>
    <xdr:ext cx="762000" cy="259045"/>
    <xdr:sp macro="" textlink="">
      <xdr:nvSpPr>
        <xdr:cNvPr id="196" name="人件費・物件費等の状況平均値テキスト"/>
        <xdr:cNvSpPr txBox="1"/>
      </xdr:nvSpPr>
      <xdr:spPr>
        <a:xfrm>
          <a:off x="5041900" y="14118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42884</xdr:rowOff>
    </xdr:from>
    <xdr:to>
      <xdr:col>23</xdr:col>
      <xdr:colOff>184150</xdr:colOff>
      <xdr:row>83</xdr:row>
      <xdr:rowOff>144484</xdr:rowOff>
    </xdr:to>
    <xdr:sp macro="" textlink="">
      <xdr:nvSpPr>
        <xdr:cNvPr id="197" name="フローチャート: 判断 196"/>
        <xdr:cNvSpPr/>
      </xdr:nvSpPr>
      <xdr:spPr>
        <a:xfrm>
          <a:off x="4902200" y="14273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150826</xdr:rowOff>
    </xdr:from>
    <xdr:to>
      <xdr:col>19</xdr:col>
      <xdr:colOff>133350</xdr:colOff>
      <xdr:row>84</xdr:row>
      <xdr:rowOff>9310</xdr:rowOff>
    </xdr:to>
    <xdr:cxnSp macro="">
      <xdr:nvCxnSpPr>
        <xdr:cNvPr id="198" name="直線コネクタ 197"/>
        <xdr:cNvCxnSpPr/>
      </xdr:nvCxnSpPr>
      <xdr:spPr>
        <a:xfrm>
          <a:off x="3225800" y="14381176"/>
          <a:ext cx="889000" cy="29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18284</xdr:rowOff>
    </xdr:from>
    <xdr:to>
      <xdr:col>19</xdr:col>
      <xdr:colOff>184150</xdr:colOff>
      <xdr:row>83</xdr:row>
      <xdr:rowOff>119884</xdr:rowOff>
    </xdr:to>
    <xdr:sp macro="" textlink="">
      <xdr:nvSpPr>
        <xdr:cNvPr id="199" name="フローチャート: 判断 198"/>
        <xdr:cNvSpPr/>
      </xdr:nvSpPr>
      <xdr:spPr>
        <a:xfrm>
          <a:off x="4064000" y="1424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130061</xdr:rowOff>
    </xdr:from>
    <xdr:ext cx="736600" cy="259045"/>
    <xdr:sp macro="" textlink="">
      <xdr:nvSpPr>
        <xdr:cNvPr id="200" name="テキスト ボックス 199"/>
        <xdr:cNvSpPr txBox="1"/>
      </xdr:nvSpPr>
      <xdr:spPr>
        <a:xfrm>
          <a:off x="3733800" y="14017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128329</xdr:rowOff>
    </xdr:from>
    <xdr:to>
      <xdr:col>15</xdr:col>
      <xdr:colOff>82550</xdr:colOff>
      <xdr:row>83</xdr:row>
      <xdr:rowOff>150826</xdr:rowOff>
    </xdr:to>
    <xdr:cxnSp macro="">
      <xdr:nvCxnSpPr>
        <xdr:cNvPr id="201" name="直線コネクタ 200"/>
        <xdr:cNvCxnSpPr/>
      </xdr:nvCxnSpPr>
      <xdr:spPr>
        <a:xfrm>
          <a:off x="2336800" y="14358679"/>
          <a:ext cx="889000" cy="22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5265</xdr:rowOff>
    </xdr:from>
    <xdr:to>
      <xdr:col>15</xdr:col>
      <xdr:colOff>133350</xdr:colOff>
      <xdr:row>83</xdr:row>
      <xdr:rowOff>106865</xdr:rowOff>
    </xdr:to>
    <xdr:sp macro="" textlink="">
      <xdr:nvSpPr>
        <xdr:cNvPr id="202" name="フローチャート: 判断 201"/>
        <xdr:cNvSpPr/>
      </xdr:nvSpPr>
      <xdr:spPr>
        <a:xfrm>
          <a:off x="3175000" y="1423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117042</xdr:rowOff>
    </xdr:from>
    <xdr:ext cx="762000" cy="259045"/>
    <xdr:sp macro="" textlink="">
      <xdr:nvSpPr>
        <xdr:cNvPr id="203" name="テキスト ボックス 202"/>
        <xdr:cNvSpPr txBox="1"/>
      </xdr:nvSpPr>
      <xdr:spPr>
        <a:xfrm>
          <a:off x="2844800" y="1400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95431</xdr:rowOff>
    </xdr:from>
    <xdr:to>
      <xdr:col>11</xdr:col>
      <xdr:colOff>31750</xdr:colOff>
      <xdr:row>83</xdr:row>
      <xdr:rowOff>128329</xdr:rowOff>
    </xdr:to>
    <xdr:cxnSp macro="">
      <xdr:nvCxnSpPr>
        <xdr:cNvPr id="204" name="直線コネクタ 203"/>
        <xdr:cNvCxnSpPr/>
      </xdr:nvCxnSpPr>
      <xdr:spPr>
        <a:xfrm>
          <a:off x="1447800" y="14325781"/>
          <a:ext cx="889000" cy="3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167328</xdr:rowOff>
    </xdr:from>
    <xdr:to>
      <xdr:col>11</xdr:col>
      <xdr:colOff>82550</xdr:colOff>
      <xdr:row>83</xdr:row>
      <xdr:rowOff>97478</xdr:rowOff>
    </xdr:to>
    <xdr:sp macro="" textlink="">
      <xdr:nvSpPr>
        <xdr:cNvPr id="205" name="フローチャート: 判断 204"/>
        <xdr:cNvSpPr/>
      </xdr:nvSpPr>
      <xdr:spPr>
        <a:xfrm>
          <a:off x="2286000" y="14226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107655</xdr:rowOff>
    </xdr:from>
    <xdr:ext cx="762000" cy="259045"/>
    <xdr:sp macro="" textlink="">
      <xdr:nvSpPr>
        <xdr:cNvPr id="206" name="テキスト ボックス 205"/>
        <xdr:cNvSpPr txBox="1"/>
      </xdr:nvSpPr>
      <xdr:spPr>
        <a:xfrm>
          <a:off x="1955800" y="13995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20076</xdr:rowOff>
    </xdr:from>
    <xdr:to>
      <xdr:col>7</xdr:col>
      <xdr:colOff>31750</xdr:colOff>
      <xdr:row>83</xdr:row>
      <xdr:rowOff>121676</xdr:rowOff>
    </xdr:to>
    <xdr:sp macro="" textlink="">
      <xdr:nvSpPr>
        <xdr:cNvPr id="207" name="フローチャート: 判断 206"/>
        <xdr:cNvSpPr/>
      </xdr:nvSpPr>
      <xdr:spPr>
        <a:xfrm>
          <a:off x="1397000" y="14250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131853</xdr:rowOff>
    </xdr:from>
    <xdr:ext cx="762000" cy="259045"/>
    <xdr:sp macro="" textlink="">
      <xdr:nvSpPr>
        <xdr:cNvPr id="208" name="テキスト ボックス 207"/>
        <xdr:cNvSpPr txBox="1"/>
      </xdr:nvSpPr>
      <xdr:spPr>
        <a:xfrm>
          <a:off x="1066800" y="14019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166763</xdr:rowOff>
    </xdr:from>
    <xdr:to>
      <xdr:col>23</xdr:col>
      <xdr:colOff>184150</xdr:colOff>
      <xdr:row>84</xdr:row>
      <xdr:rowOff>96913</xdr:rowOff>
    </xdr:to>
    <xdr:sp macro="" textlink="">
      <xdr:nvSpPr>
        <xdr:cNvPr id="214" name="楕円 213"/>
        <xdr:cNvSpPr/>
      </xdr:nvSpPr>
      <xdr:spPr>
        <a:xfrm>
          <a:off x="4902200" y="14397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138840</xdr:rowOff>
    </xdr:from>
    <xdr:ext cx="762000" cy="259045"/>
    <xdr:sp macro="" textlink="">
      <xdr:nvSpPr>
        <xdr:cNvPr id="215" name="人件費・物件費等の状況該当値テキスト"/>
        <xdr:cNvSpPr txBox="1"/>
      </xdr:nvSpPr>
      <xdr:spPr>
        <a:xfrm>
          <a:off x="5041900" y="14369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129960</xdr:rowOff>
    </xdr:from>
    <xdr:to>
      <xdr:col>19</xdr:col>
      <xdr:colOff>184150</xdr:colOff>
      <xdr:row>84</xdr:row>
      <xdr:rowOff>60110</xdr:rowOff>
    </xdr:to>
    <xdr:sp macro="" textlink="">
      <xdr:nvSpPr>
        <xdr:cNvPr id="216" name="楕円 215"/>
        <xdr:cNvSpPr/>
      </xdr:nvSpPr>
      <xdr:spPr>
        <a:xfrm>
          <a:off x="4064000" y="1436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44887</xdr:rowOff>
    </xdr:from>
    <xdr:ext cx="736600" cy="259045"/>
    <xdr:sp macro="" textlink="">
      <xdr:nvSpPr>
        <xdr:cNvPr id="217" name="テキスト ボックス 216"/>
        <xdr:cNvSpPr txBox="1"/>
      </xdr:nvSpPr>
      <xdr:spPr>
        <a:xfrm>
          <a:off x="3733800" y="14446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100026</xdr:rowOff>
    </xdr:from>
    <xdr:to>
      <xdr:col>15</xdr:col>
      <xdr:colOff>133350</xdr:colOff>
      <xdr:row>84</xdr:row>
      <xdr:rowOff>30176</xdr:rowOff>
    </xdr:to>
    <xdr:sp macro="" textlink="">
      <xdr:nvSpPr>
        <xdr:cNvPr id="218" name="楕円 217"/>
        <xdr:cNvSpPr/>
      </xdr:nvSpPr>
      <xdr:spPr>
        <a:xfrm>
          <a:off x="3175000" y="1433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14953</xdr:rowOff>
    </xdr:from>
    <xdr:ext cx="762000" cy="259045"/>
    <xdr:sp macro="" textlink="">
      <xdr:nvSpPr>
        <xdr:cNvPr id="219" name="テキスト ボックス 218"/>
        <xdr:cNvSpPr txBox="1"/>
      </xdr:nvSpPr>
      <xdr:spPr>
        <a:xfrm>
          <a:off x="2844800" y="1441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77529</xdr:rowOff>
    </xdr:from>
    <xdr:to>
      <xdr:col>11</xdr:col>
      <xdr:colOff>82550</xdr:colOff>
      <xdr:row>84</xdr:row>
      <xdr:rowOff>7679</xdr:rowOff>
    </xdr:to>
    <xdr:sp macro="" textlink="">
      <xdr:nvSpPr>
        <xdr:cNvPr id="220" name="楕円 219"/>
        <xdr:cNvSpPr/>
      </xdr:nvSpPr>
      <xdr:spPr>
        <a:xfrm>
          <a:off x="2286000" y="14307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163906</xdr:rowOff>
    </xdr:from>
    <xdr:ext cx="762000" cy="259045"/>
    <xdr:sp macro="" textlink="">
      <xdr:nvSpPr>
        <xdr:cNvPr id="221" name="テキスト ボックス 220"/>
        <xdr:cNvSpPr txBox="1"/>
      </xdr:nvSpPr>
      <xdr:spPr>
        <a:xfrm>
          <a:off x="1955800" y="14394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44631</xdr:rowOff>
    </xdr:from>
    <xdr:to>
      <xdr:col>7</xdr:col>
      <xdr:colOff>31750</xdr:colOff>
      <xdr:row>83</xdr:row>
      <xdr:rowOff>146231</xdr:rowOff>
    </xdr:to>
    <xdr:sp macro="" textlink="">
      <xdr:nvSpPr>
        <xdr:cNvPr id="222" name="楕円 221"/>
        <xdr:cNvSpPr/>
      </xdr:nvSpPr>
      <xdr:spPr>
        <a:xfrm>
          <a:off x="1397000" y="1427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131008</xdr:rowOff>
    </xdr:from>
    <xdr:ext cx="762000" cy="259045"/>
    <xdr:sp macro="" textlink="">
      <xdr:nvSpPr>
        <xdr:cNvPr id="223" name="テキスト ボックス 222"/>
        <xdr:cNvSpPr txBox="1"/>
      </xdr:nvSpPr>
      <xdr:spPr>
        <a:xfrm>
          <a:off x="1066800" y="14361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いずれの年も類似団体平均値と同程度で推移していることから、概ね適正であると考えられる。今後も引き続き給与制度及び給与水準の適正化に努める。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90</xdr:row>
      <xdr:rowOff>72672</xdr:rowOff>
    </xdr:to>
    <xdr:cxnSp macro="">
      <xdr:nvCxnSpPr>
        <xdr:cNvPr id="252" name="直線コネクタ 251"/>
        <xdr:cNvCxnSpPr/>
      </xdr:nvCxnSpPr>
      <xdr:spPr>
        <a:xfrm flipV="1">
          <a:off x="17018000" y="13881100"/>
          <a:ext cx="0" cy="16220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44749</xdr:rowOff>
    </xdr:from>
    <xdr:ext cx="762000" cy="259045"/>
    <xdr:sp macro="" textlink="">
      <xdr:nvSpPr>
        <xdr:cNvPr id="253" name="給与水準   （国との比較）最小値テキスト"/>
        <xdr:cNvSpPr txBox="1"/>
      </xdr:nvSpPr>
      <xdr:spPr>
        <a:xfrm>
          <a:off x="17106900" y="15475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72672</xdr:rowOff>
    </xdr:from>
    <xdr:to>
      <xdr:col>81</xdr:col>
      <xdr:colOff>133350</xdr:colOff>
      <xdr:row>90</xdr:row>
      <xdr:rowOff>72672</xdr:rowOff>
    </xdr:to>
    <xdr:cxnSp macro="">
      <xdr:nvCxnSpPr>
        <xdr:cNvPr id="254" name="直線コネクタ 253"/>
        <xdr:cNvCxnSpPr/>
      </xdr:nvCxnSpPr>
      <xdr:spPr>
        <a:xfrm>
          <a:off x="16929100" y="15503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77611</xdr:rowOff>
    </xdr:from>
    <xdr:to>
      <xdr:col>81</xdr:col>
      <xdr:colOff>44450</xdr:colOff>
      <xdr:row>87</xdr:row>
      <xdr:rowOff>117828</xdr:rowOff>
    </xdr:to>
    <xdr:cxnSp macro="">
      <xdr:nvCxnSpPr>
        <xdr:cNvPr id="257" name="直線コネクタ 256"/>
        <xdr:cNvCxnSpPr/>
      </xdr:nvCxnSpPr>
      <xdr:spPr>
        <a:xfrm flipV="1">
          <a:off x="16179800" y="14993761"/>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79322</xdr:rowOff>
    </xdr:from>
    <xdr:ext cx="762000" cy="259045"/>
    <xdr:sp macro="" textlink="">
      <xdr:nvSpPr>
        <xdr:cNvPr id="258" name="給与水準   （国との比較）平均値テキスト"/>
        <xdr:cNvSpPr txBox="1"/>
      </xdr:nvSpPr>
      <xdr:spPr>
        <a:xfrm>
          <a:off x="17106900" y="149954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107245</xdr:rowOff>
    </xdr:from>
    <xdr:to>
      <xdr:col>81</xdr:col>
      <xdr:colOff>95250</xdr:colOff>
      <xdr:row>88</xdr:row>
      <xdr:rowOff>37395</xdr:rowOff>
    </xdr:to>
    <xdr:sp macro="" textlink="">
      <xdr:nvSpPr>
        <xdr:cNvPr id="259" name="フローチャート: 判断 258"/>
        <xdr:cNvSpPr/>
      </xdr:nvSpPr>
      <xdr:spPr>
        <a:xfrm>
          <a:off x="16967200" y="1502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117828</xdr:rowOff>
    </xdr:from>
    <xdr:to>
      <xdr:col>77</xdr:col>
      <xdr:colOff>44450</xdr:colOff>
      <xdr:row>87</xdr:row>
      <xdr:rowOff>131234</xdr:rowOff>
    </xdr:to>
    <xdr:cxnSp macro="">
      <xdr:nvCxnSpPr>
        <xdr:cNvPr id="260" name="直線コネクタ 259"/>
        <xdr:cNvCxnSpPr/>
      </xdr:nvCxnSpPr>
      <xdr:spPr>
        <a:xfrm flipV="1">
          <a:off x="15290800" y="15033978"/>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147461</xdr:rowOff>
    </xdr:from>
    <xdr:to>
      <xdr:col>77</xdr:col>
      <xdr:colOff>95250</xdr:colOff>
      <xdr:row>88</xdr:row>
      <xdr:rowOff>77611</xdr:rowOff>
    </xdr:to>
    <xdr:sp macro="" textlink="">
      <xdr:nvSpPr>
        <xdr:cNvPr id="261" name="フローチャート: 判断 260"/>
        <xdr:cNvSpPr/>
      </xdr:nvSpPr>
      <xdr:spPr>
        <a:xfrm>
          <a:off x="16129000" y="15063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62388</xdr:rowOff>
    </xdr:from>
    <xdr:ext cx="736600" cy="259045"/>
    <xdr:sp macro="" textlink="">
      <xdr:nvSpPr>
        <xdr:cNvPr id="262" name="テキスト ボックス 261"/>
        <xdr:cNvSpPr txBox="1"/>
      </xdr:nvSpPr>
      <xdr:spPr>
        <a:xfrm>
          <a:off x="15798800" y="15149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117828</xdr:rowOff>
    </xdr:from>
    <xdr:to>
      <xdr:col>72</xdr:col>
      <xdr:colOff>203200</xdr:colOff>
      <xdr:row>87</xdr:row>
      <xdr:rowOff>131234</xdr:rowOff>
    </xdr:to>
    <xdr:cxnSp macro="">
      <xdr:nvCxnSpPr>
        <xdr:cNvPr id="263" name="直線コネクタ 262"/>
        <xdr:cNvCxnSpPr/>
      </xdr:nvCxnSpPr>
      <xdr:spPr>
        <a:xfrm>
          <a:off x="14401800" y="15033978"/>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147461</xdr:rowOff>
    </xdr:from>
    <xdr:to>
      <xdr:col>73</xdr:col>
      <xdr:colOff>44450</xdr:colOff>
      <xdr:row>88</xdr:row>
      <xdr:rowOff>77611</xdr:rowOff>
    </xdr:to>
    <xdr:sp macro="" textlink="">
      <xdr:nvSpPr>
        <xdr:cNvPr id="264" name="フローチャート: 判断 263"/>
        <xdr:cNvSpPr/>
      </xdr:nvSpPr>
      <xdr:spPr>
        <a:xfrm>
          <a:off x="15240000" y="15063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62388</xdr:rowOff>
    </xdr:from>
    <xdr:ext cx="762000" cy="259045"/>
    <xdr:sp macro="" textlink="">
      <xdr:nvSpPr>
        <xdr:cNvPr id="265" name="テキスト ボックス 264"/>
        <xdr:cNvSpPr txBox="1"/>
      </xdr:nvSpPr>
      <xdr:spPr>
        <a:xfrm>
          <a:off x="14909800" y="15149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104422</xdr:rowOff>
    </xdr:from>
    <xdr:to>
      <xdr:col>68</xdr:col>
      <xdr:colOff>152400</xdr:colOff>
      <xdr:row>87</xdr:row>
      <xdr:rowOff>117828</xdr:rowOff>
    </xdr:to>
    <xdr:cxnSp macro="">
      <xdr:nvCxnSpPr>
        <xdr:cNvPr id="266" name="直線コネクタ 265"/>
        <xdr:cNvCxnSpPr/>
      </xdr:nvCxnSpPr>
      <xdr:spPr>
        <a:xfrm>
          <a:off x="13512800" y="150205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134055</xdr:rowOff>
    </xdr:from>
    <xdr:to>
      <xdr:col>68</xdr:col>
      <xdr:colOff>203200</xdr:colOff>
      <xdr:row>88</xdr:row>
      <xdr:rowOff>64205</xdr:rowOff>
    </xdr:to>
    <xdr:sp macro="" textlink="">
      <xdr:nvSpPr>
        <xdr:cNvPr id="267" name="フローチャート: 判断 266"/>
        <xdr:cNvSpPr/>
      </xdr:nvSpPr>
      <xdr:spPr>
        <a:xfrm>
          <a:off x="14351000" y="1505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48982</xdr:rowOff>
    </xdr:from>
    <xdr:ext cx="762000" cy="259045"/>
    <xdr:sp macro="" textlink="">
      <xdr:nvSpPr>
        <xdr:cNvPr id="268" name="テキスト ボックス 267"/>
        <xdr:cNvSpPr txBox="1"/>
      </xdr:nvSpPr>
      <xdr:spPr>
        <a:xfrm>
          <a:off x="14020800" y="15136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67028</xdr:rowOff>
    </xdr:from>
    <xdr:to>
      <xdr:col>64</xdr:col>
      <xdr:colOff>152400</xdr:colOff>
      <xdr:row>87</xdr:row>
      <xdr:rowOff>168628</xdr:rowOff>
    </xdr:to>
    <xdr:sp macro="" textlink="">
      <xdr:nvSpPr>
        <xdr:cNvPr id="269" name="フローチャート: 判断 268"/>
        <xdr:cNvSpPr/>
      </xdr:nvSpPr>
      <xdr:spPr>
        <a:xfrm>
          <a:off x="13462000" y="1498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153405</xdr:rowOff>
    </xdr:from>
    <xdr:ext cx="762000" cy="259045"/>
    <xdr:sp macro="" textlink="">
      <xdr:nvSpPr>
        <xdr:cNvPr id="270" name="テキスト ボックス 269"/>
        <xdr:cNvSpPr txBox="1"/>
      </xdr:nvSpPr>
      <xdr:spPr>
        <a:xfrm>
          <a:off x="13131800" y="1506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26811</xdr:rowOff>
    </xdr:from>
    <xdr:to>
      <xdr:col>81</xdr:col>
      <xdr:colOff>95250</xdr:colOff>
      <xdr:row>87</xdr:row>
      <xdr:rowOff>128411</xdr:rowOff>
    </xdr:to>
    <xdr:sp macro="" textlink="">
      <xdr:nvSpPr>
        <xdr:cNvPr id="276" name="楕円 275"/>
        <xdr:cNvSpPr/>
      </xdr:nvSpPr>
      <xdr:spPr>
        <a:xfrm>
          <a:off x="169672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43338</xdr:rowOff>
    </xdr:from>
    <xdr:ext cx="762000" cy="259045"/>
    <xdr:sp macro="" textlink="">
      <xdr:nvSpPr>
        <xdr:cNvPr id="277" name="給与水準   （国との比較）該当値テキスト"/>
        <xdr:cNvSpPr txBox="1"/>
      </xdr:nvSpPr>
      <xdr:spPr>
        <a:xfrm>
          <a:off x="17106900" y="1478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67028</xdr:rowOff>
    </xdr:from>
    <xdr:to>
      <xdr:col>77</xdr:col>
      <xdr:colOff>95250</xdr:colOff>
      <xdr:row>87</xdr:row>
      <xdr:rowOff>168628</xdr:rowOff>
    </xdr:to>
    <xdr:sp macro="" textlink="">
      <xdr:nvSpPr>
        <xdr:cNvPr id="278" name="楕円 277"/>
        <xdr:cNvSpPr/>
      </xdr:nvSpPr>
      <xdr:spPr>
        <a:xfrm>
          <a:off x="16129000" y="1498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7355</xdr:rowOff>
    </xdr:from>
    <xdr:ext cx="736600" cy="259045"/>
    <xdr:sp macro="" textlink="">
      <xdr:nvSpPr>
        <xdr:cNvPr id="279" name="テキスト ボックス 278"/>
        <xdr:cNvSpPr txBox="1"/>
      </xdr:nvSpPr>
      <xdr:spPr>
        <a:xfrm>
          <a:off x="15798800" y="147520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80434</xdr:rowOff>
    </xdr:from>
    <xdr:to>
      <xdr:col>73</xdr:col>
      <xdr:colOff>44450</xdr:colOff>
      <xdr:row>88</xdr:row>
      <xdr:rowOff>10584</xdr:rowOff>
    </xdr:to>
    <xdr:sp macro="" textlink="">
      <xdr:nvSpPr>
        <xdr:cNvPr id="280" name="楕円 279"/>
        <xdr:cNvSpPr/>
      </xdr:nvSpPr>
      <xdr:spPr>
        <a:xfrm>
          <a:off x="15240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20761</xdr:rowOff>
    </xdr:from>
    <xdr:ext cx="762000" cy="259045"/>
    <xdr:sp macro="" textlink="">
      <xdr:nvSpPr>
        <xdr:cNvPr id="281" name="テキスト ボックス 280"/>
        <xdr:cNvSpPr txBox="1"/>
      </xdr:nvSpPr>
      <xdr:spPr>
        <a:xfrm>
          <a:off x="14909800" y="14765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67028</xdr:rowOff>
    </xdr:from>
    <xdr:to>
      <xdr:col>68</xdr:col>
      <xdr:colOff>203200</xdr:colOff>
      <xdr:row>87</xdr:row>
      <xdr:rowOff>168628</xdr:rowOff>
    </xdr:to>
    <xdr:sp macro="" textlink="">
      <xdr:nvSpPr>
        <xdr:cNvPr id="282" name="楕円 281"/>
        <xdr:cNvSpPr/>
      </xdr:nvSpPr>
      <xdr:spPr>
        <a:xfrm>
          <a:off x="14351000" y="1498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7355</xdr:rowOff>
    </xdr:from>
    <xdr:ext cx="762000" cy="259045"/>
    <xdr:sp macro="" textlink="">
      <xdr:nvSpPr>
        <xdr:cNvPr id="283" name="テキスト ボックス 282"/>
        <xdr:cNvSpPr txBox="1"/>
      </xdr:nvSpPr>
      <xdr:spPr>
        <a:xfrm>
          <a:off x="14020800" y="14752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53622</xdr:rowOff>
    </xdr:from>
    <xdr:to>
      <xdr:col>64</xdr:col>
      <xdr:colOff>152400</xdr:colOff>
      <xdr:row>87</xdr:row>
      <xdr:rowOff>155222</xdr:rowOff>
    </xdr:to>
    <xdr:sp macro="" textlink="">
      <xdr:nvSpPr>
        <xdr:cNvPr id="284" name="楕円 283"/>
        <xdr:cNvSpPr/>
      </xdr:nvSpPr>
      <xdr:spPr>
        <a:xfrm>
          <a:off x="13462000" y="1496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165399</xdr:rowOff>
    </xdr:from>
    <xdr:ext cx="762000" cy="259045"/>
    <xdr:sp macro="" textlink="">
      <xdr:nvSpPr>
        <xdr:cNvPr id="285" name="テキスト ボックス 284"/>
        <xdr:cNvSpPr txBox="1"/>
      </xdr:nvSpPr>
      <xdr:spPr>
        <a:xfrm>
          <a:off x="13131800" y="14738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定員の適正化については平成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年度に策定した「伊勢市定員管理計画」に基づき、平成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年度までの計画期間において総職員数</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消防・病院職員を除く</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の削減を行い、平成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年４月までの５年間で、職員</a:t>
          </a:r>
          <a:r>
            <a:rPr kumimoji="1" lang="en-US" altLang="ja-JP" sz="1300">
              <a:latin typeface="ＭＳ Ｐゴシック" panose="020B0600070205080204" pitchFamily="50" charset="-128"/>
              <a:ea typeface="ＭＳ Ｐゴシック" panose="020B0600070205080204" pitchFamily="50" charset="-128"/>
            </a:rPr>
            <a:t>165</a:t>
          </a:r>
          <a:r>
            <a:rPr kumimoji="1" lang="ja-JP" altLang="en-US" sz="1300">
              <a:latin typeface="ＭＳ Ｐゴシック" panose="020B0600070205080204" pitchFamily="50" charset="-128"/>
              <a:ea typeface="ＭＳ Ｐゴシック" panose="020B0600070205080204" pitchFamily="50" charset="-128"/>
            </a:rPr>
            <a:t>人の削減を目標に取り組んできた結果、目標を上回る職員</a:t>
          </a:r>
          <a:r>
            <a:rPr kumimoji="1" lang="en-US" altLang="ja-JP" sz="1300">
              <a:latin typeface="ＭＳ Ｐゴシック" panose="020B0600070205080204" pitchFamily="50" charset="-128"/>
              <a:ea typeface="ＭＳ Ｐゴシック" panose="020B0600070205080204" pitchFamily="50" charset="-128"/>
            </a:rPr>
            <a:t>173</a:t>
          </a:r>
          <a:r>
            <a:rPr kumimoji="1" lang="ja-JP" altLang="en-US" sz="1300">
              <a:latin typeface="ＭＳ Ｐゴシック" panose="020B0600070205080204" pitchFamily="50" charset="-128"/>
              <a:ea typeface="ＭＳ Ｐゴシック" panose="020B0600070205080204" pitchFamily="50" charset="-128"/>
            </a:rPr>
            <a:t>人の削減となった。</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以降においては、業務量の増加、多様化、高度化する市民ニーズに的確に対応した行政サービスを提供できる体制を維持するために、「伊勢市職員の定員管理の基本的な考え方」に基づき、定員管理を行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104352</xdr:rowOff>
    </xdr:from>
    <xdr:to>
      <xdr:col>81</xdr:col>
      <xdr:colOff>44450</xdr:colOff>
      <xdr:row>66</xdr:row>
      <xdr:rowOff>66463</xdr:rowOff>
    </xdr:to>
    <xdr:cxnSp macro="">
      <xdr:nvCxnSpPr>
        <xdr:cNvPr id="315" name="直線コネクタ 314"/>
        <xdr:cNvCxnSpPr/>
      </xdr:nvCxnSpPr>
      <xdr:spPr>
        <a:xfrm flipV="1">
          <a:off x="17018000" y="10219902"/>
          <a:ext cx="0" cy="11622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38540</xdr:rowOff>
    </xdr:from>
    <xdr:ext cx="762000" cy="259045"/>
    <xdr:sp macro="" textlink="">
      <xdr:nvSpPr>
        <xdr:cNvPr id="316" name="定員管理の状況最小値テキスト"/>
        <xdr:cNvSpPr txBox="1"/>
      </xdr:nvSpPr>
      <xdr:spPr>
        <a:xfrm>
          <a:off x="17106900" y="11354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66463</xdr:rowOff>
    </xdr:from>
    <xdr:to>
      <xdr:col>81</xdr:col>
      <xdr:colOff>133350</xdr:colOff>
      <xdr:row>66</xdr:row>
      <xdr:rowOff>66463</xdr:rowOff>
    </xdr:to>
    <xdr:cxnSp macro="">
      <xdr:nvCxnSpPr>
        <xdr:cNvPr id="317" name="直線コネクタ 316"/>
        <xdr:cNvCxnSpPr/>
      </xdr:nvCxnSpPr>
      <xdr:spPr>
        <a:xfrm>
          <a:off x="16929100" y="11382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19279</xdr:rowOff>
    </xdr:from>
    <xdr:ext cx="762000" cy="259045"/>
    <xdr:sp macro="" textlink="">
      <xdr:nvSpPr>
        <xdr:cNvPr id="318" name="定員管理の状況最大値テキスト"/>
        <xdr:cNvSpPr txBox="1"/>
      </xdr:nvSpPr>
      <xdr:spPr>
        <a:xfrm>
          <a:off x="17106900" y="996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104352</xdr:rowOff>
    </xdr:from>
    <xdr:to>
      <xdr:col>81</xdr:col>
      <xdr:colOff>133350</xdr:colOff>
      <xdr:row>59</xdr:row>
      <xdr:rowOff>104352</xdr:rowOff>
    </xdr:to>
    <xdr:cxnSp macro="">
      <xdr:nvCxnSpPr>
        <xdr:cNvPr id="319" name="直線コネクタ 318"/>
        <xdr:cNvCxnSpPr/>
      </xdr:nvCxnSpPr>
      <xdr:spPr>
        <a:xfrm>
          <a:off x="16929100" y="10219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6668</xdr:rowOff>
    </xdr:from>
    <xdr:to>
      <xdr:col>81</xdr:col>
      <xdr:colOff>44450</xdr:colOff>
      <xdr:row>65</xdr:row>
      <xdr:rowOff>34819</xdr:rowOff>
    </xdr:to>
    <xdr:cxnSp macro="">
      <xdr:nvCxnSpPr>
        <xdr:cNvPr id="320" name="直線コネクタ 319"/>
        <xdr:cNvCxnSpPr/>
      </xdr:nvCxnSpPr>
      <xdr:spPr>
        <a:xfrm>
          <a:off x="16179800" y="11150918"/>
          <a:ext cx="8382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130827</xdr:rowOff>
    </xdr:from>
    <xdr:ext cx="762000" cy="259045"/>
    <xdr:sp macro="" textlink="">
      <xdr:nvSpPr>
        <xdr:cNvPr id="321" name="定員管理の状況平均値テキスト"/>
        <xdr:cNvSpPr txBox="1"/>
      </xdr:nvSpPr>
      <xdr:spPr>
        <a:xfrm>
          <a:off x="17106900" y="1058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114300</xdr:rowOff>
    </xdr:from>
    <xdr:to>
      <xdr:col>81</xdr:col>
      <xdr:colOff>95250</xdr:colOff>
      <xdr:row>63</xdr:row>
      <xdr:rowOff>44450</xdr:rowOff>
    </xdr:to>
    <xdr:sp macro="" textlink="">
      <xdr:nvSpPr>
        <xdr:cNvPr id="322" name="フローチャート: 判断 321"/>
        <xdr:cNvSpPr/>
      </xdr:nvSpPr>
      <xdr:spPr>
        <a:xfrm>
          <a:off x="169672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119804</xdr:rowOff>
    </xdr:from>
    <xdr:to>
      <xdr:col>77</xdr:col>
      <xdr:colOff>44450</xdr:colOff>
      <xdr:row>65</xdr:row>
      <xdr:rowOff>6668</xdr:rowOff>
    </xdr:to>
    <xdr:cxnSp macro="">
      <xdr:nvCxnSpPr>
        <xdr:cNvPr id="323" name="直線コネクタ 322"/>
        <xdr:cNvCxnSpPr/>
      </xdr:nvCxnSpPr>
      <xdr:spPr>
        <a:xfrm>
          <a:off x="15290800" y="11092604"/>
          <a:ext cx="889000" cy="58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108268</xdr:rowOff>
    </xdr:from>
    <xdr:to>
      <xdr:col>77</xdr:col>
      <xdr:colOff>95250</xdr:colOff>
      <xdr:row>63</xdr:row>
      <xdr:rowOff>38418</xdr:rowOff>
    </xdr:to>
    <xdr:sp macro="" textlink="">
      <xdr:nvSpPr>
        <xdr:cNvPr id="324" name="フローチャート: 判断 323"/>
        <xdr:cNvSpPr/>
      </xdr:nvSpPr>
      <xdr:spPr>
        <a:xfrm>
          <a:off x="16129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48595</xdr:rowOff>
    </xdr:from>
    <xdr:ext cx="736600" cy="259045"/>
    <xdr:sp macro="" textlink="">
      <xdr:nvSpPr>
        <xdr:cNvPr id="325" name="テキスト ボックス 324"/>
        <xdr:cNvSpPr txBox="1"/>
      </xdr:nvSpPr>
      <xdr:spPr>
        <a:xfrm>
          <a:off x="15798800" y="10507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93663</xdr:rowOff>
    </xdr:from>
    <xdr:to>
      <xdr:col>72</xdr:col>
      <xdr:colOff>203200</xdr:colOff>
      <xdr:row>64</xdr:row>
      <xdr:rowOff>119804</xdr:rowOff>
    </xdr:to>
    <xdr:cxnSp macro="">
      <xdr:nvCxnSpPr>
        <xdr:cNvPr id="326" name="直線コネクタ 325"/>
        <xdr:cNvCxnSpPr/>
      </xdr:nvCxnSpPr>
      <xdr:spPr>
        <a:xfrm>
          <a:off x="14401800" y="11066463"/>
          <a:ext cx="8890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108268</xdr:rowOff>
    </xdr:from>
    <xdr:to>
      <xdr:col>73</xdr:col>
      <xdr:colOff>44450</xdr:colOff>
      <xdr:row>63</xdr:row>
      <xdr:rowOff>38418</xdr:rowOff>
    </xdr:to>
    <xdr:sp macro="" textlink="">
      <xdr:nvSpPr>
        <xdr:cNvPr id="327" name="フローチャート: 判断 326"/>
        <xdr:cNvSpPr/>
      </xdr:nvSpPr>
      <xdr:spPr>
        <a:xfrm>
          <a:off x="15240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48595</xdr:rowOff>
    </xdr:from>
    <xdr:ext cx="762000" cy="259045"/>
    <xdr:sp macro="" textlink="">
      <xdr:nvSpPr>
        <xdr:cNvPr id="328" name="テキスト ボックス 327"/>
        <xdr:cNvSpPr txBox="1"/>
      </xdr:nvSpPr>
      <xdr:spPr>
        <a:xfrm>
          <a:off x="14909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69532</xdr:rowOff>
    </xdr:from>
    <xdr:to>
      <xdr:col>68</xdr:col>
      <xdr:colOff>152400</xdr:colOff>
      <xdr:row>64</xdr:row>
      <xdr:rowOff>93663</xdr:rowOff>
    </xdr:to>
    <xdr:cxnSp macro="">
      <xdr:nvCxnSpPr>
        <xdr:cNvPr id="329" name="直線コネクタ 328"/>
        <xdr:cNvCxnSpPr/>
      </xdr:nvCxnSpPr>
      <xdr:spPr>
        <a:xfrm>
          <a:off x="13512800" y="11042332"/>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126365</xdr:rowOff>
    </xdr:from>
    <xdr:to>
      <xdr:col>68</xdr:col>
      <xdr:colOff>203200</xdr:colOff>
      <xdr:row>63</xdr:row>
      <xdr:rowOff>56515</xdr:rowOff>
    </xdr:to>
    <xdr:sp macro="" textlink="">
      <xdr:nvSpPr>
        <xdr:cNvPr id="330" name="フローチャート: 判断 329"/>
        <xdr:cNvSpPr/>
      </xdr:nvSpPr>
      <xdr:spPr>
        <a:xfrm>
          <a:off x="14351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66692</xdr:rowOff>
    </xdr:from>
    <xdr:ext cx="762000" cy="259045"/>
    <xdr:sp macro="" textlink="">
      <xdr:nvSpPr>
        <xdr:cNvPr id="331" name="テキスト ボックス 330"/>
        <xdr:cNvSpPr txBox="1"/>
      </xdr:nvSpPr>
      <xdr:spPr>
        <a:xfrm>
          <a:off x="14020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19262</xdr:rowOff>
    </xdr:from>
    <xdr:to>
      <xdr:col>64</xdr:col>
      <xdr:colOff>152400</xdr:colOff>
      <xdr:row>63</xdr:row>
      <xdr:rowOff>120862</xdr:rowOff>
    </xdr:to>
    <xdr:sp macro="" textlink="">
      <xdr:nvSpPr>
        <xdr:cNvPr id="332" name="フローチャート: 判断 331"/>
        <xdr:cNvSpPr/>
      </xdr:nvSpPr>
      <xdr:spPr>
        <a:xfrm>
          <a:off x="13462000" y="1082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131039</xdr:rowOff>
    </xdr:from>
    <xdr:ext cx="762000" cy="259045"/>
    <xdr:sp macro="" textlink="">
      <xdr:nvSpPr>
        <xdr:cNvPr id="333" name="テキスト ボックス 332"/>
        <xdr:cNvSpPr txBox="1"/>
      </xdr:nvSpPr>
      <xdr:spPr>
        <a:xfrm>
          <a:off x="13131800" y="1058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155469</xdr:rowOff>
    </xdr:from>
    <xdr:to>
      <xdr:col>81</xdr:col>
      <xdr:colOff>95250</xdr:colOff>
      <xdr:row>65</xdr:row>
      <xdr:rowOff>85619</xdr:rowOff>
    </xdr:to>
    <xdr:sp macro="" textlink="">
      <xdr:nvSpPr>
        <xdr:cNvPr id="339" name="楕円 338"/>
        <xdr:cNvSpPr/>
      </xdr:nvSpPr>
      <xdr:spPr>
        <a:xfrm>
          <a:off x="16967200" y="1112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127546</xdr:rowOff>
    </xdr:from>
    <xdr:ext cx="762000" cy="259045"/>
    <xdr:sp macro="" textlink="">
      <xdr:nvSpPr>
        <xdr:cNvPr id="340" name="定員管理の状況該当値テキスト"/>
        <xdr:cNvSpPr txBox="1"/>
      </xdr:nvSpPr>
      <xdr:spPr>
        <a:xfrm>
          <a:off x="17106900" y="11100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127318</xdr:rowOff>
    </xdr:from>
    <xdr:to>
      <xdr:col>77</xdr:col>
      <xdr:colOff>95250</xdr:colOff>
      <xdr:row>65</xdr:row>
      <xdr:rowOff>57468</xdr:rowOff>
    </xdr:to>
    <xdr:sp macro="" textlink="">
      <xdr:nvSpPr>
        <xdr:cNvPr id="341" name="楕円 340"/>
        <xdr:cNvSpPr/>
      </xdr:nvSpPr>
      <xdr:spPr>
        <a:xfrm>
          <a:off x="16129000" y="1110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42245</xdr:rowOff>
    </xdr:from>
    <xdr:ext cx="736600" cy="259045"/>
    <xdr:sp macro="" textlink="">
      <xdr:nvSpPr>
        <xdr:cNvPr id="342" name="テキスト ボックス 341"/>
        <xdr:cNvSpPr txBox="1"/>
      </xdr:nvSpPr>
      <xdr:spPr>
        <a:xfrm>
          <a:off x="15798800" y="111864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69004</xdr:rowOff>
    </xdr:from>
    <xdr:to>
      <xdr:col>73</xdr:col>
      <xdr:colOff>44450</xdr:colOff>
      <xdr:row>64</xdr:row>
      <xdr:rowOff>170604</xdr:rowOff>
    </xdr:to>
    <xdr:sp macro="" textlink="">
      <xdr:nvSpPr>
        <xdr:cNvPr id="343" name="楕円 342"/>
        <xdr:cNvSpPr/>
      </xdr:nvSpPr>
      <xdr:spPr>
        <a:xfrm>
          <a:off x="152400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155381</xdr:rowOff>
    </xdr:from>
    <xdr:ext cx="762000" cy="259045"/>
    <xdr:sp macro="" textlink="">
      <xdr:nvSpPr>
        <xdr:cNvPr id="344" name="テキスト ボックス 343"/>
        <xdr:cNvSpPr txBox="1"/>
      </xdr:nvSpPr>
      <xdr:spPr>
        <a:xfrm>
          <a:off x="14909800" y="1112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42863</xdr:rowOff>
    </xdr:from>
    <xdr:to>
      <xdr:col>68</xdr:col>
      <xdr:colOff>203200</xdr:colOff>
      <xdr:row>64</xdr:row>
      <xdr:rowOff>144463</xdr:rowOff>
    </xdr:to>
    <xdr:sp macro="" textlink="">
      <xdr:nvSpPr>
        <xdr:cNvPr id="345" name="楕円 344"/>
        <xdr:cNvSpPr/>
      </xdr:nvSpPr>
      <xdr:spPr>
        <a:xfrm>
          <a:off x="14351000" y="1101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129240</xdr:rowOff>
    </xdr:from>
    <xdr:ext cx="762000" cy="259045"/>
    <xdr:sp macro="" textlink="">
      <xdr:nvSpPr>
        <xdr:cNvPr id="346" name="テキスト ボックス 345"/>
        <xdr:cNvSpPr txBox="1"/>
      </xdr:nvSpPr>
      <xdr:spPr>
        <a:xfrm>
          <a:off x="14020800" y="11102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18732</xdr:rowOff>
    </xdr:from>
    <xdr:to>
      <xdr:col>64</xdr:col>
      <xdr:colOff>152400</xdr:colOff>
      <xdr:row>64</xdr:row>
      <xdr:rowOff>120332</xdr:rowOff>
    </xdr:to>
    <xdr:sp macro="" textlink="">
      <xdr:nvSpPr>
        <xdr:cNvPr id="347" name="楕円 346"/>
        <xdr:cNvSpPr/>
      </xdr:nvSpPr>
      <xdr:spPr>
        <a:xfrm>
          <a:off x="13462000" y="1099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105109</xdr:rowOff>
    </xdr:from>
    <xdr:ext cx="762000" cy="259045"/>
    <xdr:sp macro="" textlink="">
      <xdr:nvSpPr>
        <xdr:cNvPr id="348" name="テキスト ボックス 347"/>
        <xdr:cNvSpPr txBox="1"/>
      </xdr:nvSpPr>
      <xdr:spPr>
        <a:xfrm>
          <a:off x="13131800" y="1107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普通交付税における基準財政需要額算入額の減少とともに、公債費の増加により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は、大型の建設事業が見込まれていることから市債発行額の増大が懸念される。将来的には、長期的な視点に立った適正な公債管理により、市債残高の縮減及び交付税措置見込額を考慮した公債費に占める実地方負担額の縮減に努め市債残高の減少を目指した財政運営に努める必要があ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46143</xdr:rowOff>
    </xdr:from>
    <xdr:to>
      <xdr:col>81</xdr:col>
      <xdr:colOff>44450</xdr:colOff>
      <xdr:row>45</xdr:row>
      <xdr:rowOff>154517</xdr:rowOff>
    </xdr:to>
    <xdr:cxnSp macro="">
      <xdr:nvCxnSpPr>
        <xdr:cNvPr id="376" name="直線コネクタ 375"/>
        <xdr:cNvCxnSpPr/>
      </xdr:nvCxnSpPr>
      <xdr:spPr>
        <a:xfrm flipV="1">
          <a:off x="17018000" y="6389793"/>
          <a:ext cx="0" cy="14799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126594</xdr:rowOff>
    </xdr:from>
    <xdr:ext cx="762000" cy="259045"/>
    <xdr:sp macro="" textlink="">
      <xdr:nvSpPr>
        <xdr:cNvPr id="377" name="公債費負担の状況最小値テキスト"/>
        <xdr:cNvSpPr txBox="1"/>
      </xdr:nvSpPr>
      <xdr:spPr>
        <a:xfrm>
          <a:off x="17106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154517</xdr:rowOff>
    </xdr:from>
    <xdr:to>
      <xdr:col>81</xdr:col>
      <xdr:colOff>133350</xdr:colOff>
      <xdr:row>45</xdr:row>
      <xdr:rowOff>154517</xdr:rowOff>
    </xdr:to>
    <xdr:cxnSp macro="">
      <xdr:nvCxnSpPr>
        <xdr:cNvPr id="378" name="直線コネクタ 377"/>
        <xdr:cNvCxnSpPr/>
      </xdr:nvCxnSpPr>
      <xdr:spPr>
        <a:xfrm>
          <a:off x="16929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132520</xdr:rowOff>
    </xdr:from>
    <xdr:ext cx="762000" cy="259045"/>
    <xdr:sp macro="" textlink="">
      <xdr:nvSpPr>
        <xdr:cNvPr id="379" name="公債費負担の状況最大値テキスト"/>
        <xdr:cNvSpPr txBox="1"/>
      </xdr:nvSpPr>
      <xdr:spPr>
        <a:xfrm>
          <a:off x="17106900" y="6133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46143</xdr:rowOff>
    </xdr:from>
    <xdr:to>
      <xdr:col>81</xdr:col>
      <xdr:colOff>133350</xdr:colOff>
      <xdr:row>37</xdr:row>
      <xdr:rowOff>46143</xdr:rowOff>
    </xdr:to>
    <xdr:cxnSp macro="">
      <xdr:nvCxnSpPr>
        <xdr:cNvPr id="380" name="直線コネクタ 379"/>
        <xdr:cNvCxnSpPr/>
      </xdr:nvCxnSpPr>
      <xdr:spPr>
        <a:xfrm>
          <a:off x="16929100" y="6389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22437</xdr:rowOff>
    </xdr:from>
    <xdr:to>
      <xdr:col>81</xdr:col>
      <xdr:colOff>44450</xdr:colOff>
      <xdr:row>40</xdr:row>
      <xdr:rowOff>30480</xdr:rowOff>
    </xdr:to>
    <xdr:cxnSp macro="">
      <xdr:nvCxnSpPr>
        <xdr:cNvPr id="381" name="直線コネクタ 380"/>
        <xdr:cNvCxnSpPr/>
      </xdr:nvCxnSpPr>
      <xdr:spPr>
        <a:xfrm>
          <a:off x="16179800" y="688043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8060</xdr:rowOff>
    </xdr:from>
    <xdr:ext cx="762000" cy="259045"/>
    <xdr:sp macro="" textlink="">
      <xdr:nvSpPr>
        <xdr:cNvPr id="382" name="公債費負担の状況平均値テキスト"/>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3" name="フローチャート: 判断 382"/>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14394</xdr:rowOff>
    </xdr:from>
    <xdr:to>
      <xdr:col>77</xdr:col>
      <xdr:colOff>44450</xdr:colOff>
      <xdr:row>40</xdr:row>
      <xdr:rowOff>22437</xdr:rowOff>
    </xdr:to>
    <xdr:cxnSp macro="">
      <xdr:nvCxnSpPr>
        <xdr:cNvPr id="384" name="直線コネクタ 383"/>
        <xdr:cNvCxnSpPr/>
      </xdr:nvCxnSpPr>
      <xdr:spPr>
        <a:xfrm>
          <a:off x="15290800" y="687239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60113</xdr:rowOff>
    </xdr:from>
    <xdr:to>
      <xdr:col>77</xdr:col>
      <xdr:colOff>95250</xdr:colOff>
      <xdr:row>40</xdr:row>
      <xdr:rowOff>161713</xdr:rowOff>
    </xdr:to>
    <xdr:sp macro="" textlink="">
      <xdr:nvSpPr>
        <xdr:cNvPr id="385" name="フローチャート: 判断 384"/>
        <xdr:cNvSpPr/>
      </xdr:nvSpPr>
      <xdr:spPr>
        <a:xfrm>
          <a:off x="16129000" y="691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146490</xdr:rowOff>
    </xdr:from>
    <xdr:ext cx="736600" cy="259045"/>
    <xdr:sp macro="" textlink="">
      <xdr:nvSpPr>
        <xdr:cNvPr id="386" name="テキスト ボックス 385"/>
        <xdr:cNvSpPr txBox="1"/>
      </xdr:nvSpPr>
      <xdr:spPr>
        <a:xfrm>
          <a:off x="15798800" y="7004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14394</xdr:rowOff>
    </xdr:from>
    <xdr:to>
      <xdr:col>72</xdr:col>
      <xdr:colOff>203200</xdr:colOff>
      <xdr:row>40</xdr:row>
      <xdr:rowOff>62654</xdr:rowOff>
    </xdr:to>
    <xdr:cxnSp macro="">
      <xdr:nvCxnSpPr>
        <xdr:cNvPr id="387" name="直線コネクタ 386"/>
        <xdr:cNvCxnSpPr/>
      </xdr:nvCxnSpPr>
      <xdr:spPr>
        <a:xfrm flipV="1">
          <a:off x="14401800" y="687239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88" name="フローチャート: 判断 387"/>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89" name="テキスト ボックス 388"/>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62654</xdr:rowOff>
    </xdr:from>
    <xdr:to>
      <xdr:col>68</xdr:col>
      <xdr:colOff>152400</xdr:colOff>
      <xdr:row>40</xdr:row>
      <xdr:rowOff>102870</xdr:rowOff>
    </xdr:to>
    <xdr:cxnSp macro="">
      <xdr:nvCxnSpPr>
        <xdr:cNvPr id="390" name="直線コネクタ 389"/>
        <xdr:cNvCxnSpPr/>
      </xdr:nvCxnSpPr>
      <xdr:spPr>
        <a:xfrm flipV="1">
          <a:off x="13512800" y="692065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100330</xdr:rowOff>
    </xdr:from>
    <xdr:to>
      <xdr:col>68</xdr:col>
      <xdr:colOff>203200</xdr:colOff>
      <xdr:row>41</xdr:row>
      <xdr:rowOff>30480</xdr:rowOff>
    </xdr:to>
    <xdr:sp macro="" textlink="">
      <xdr:nvSpPr>
        <xdr:cNvPr id="391" name="フローチャート: 判断 390"/>
        <xdr:cNvSpPr/>
      </xdr:nvSpPr>
      <xdr:spPr>
        <a:xfrm>
          <a:off x="143510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15257</xdr:rowOff>
    </xdr:from>
    <xdr:ext cx="762000" cy="259045"/>
    <xdr:sp macro="" textlink="">
      <xdr:nvSpPr>
        <xdr:cNvPr id="392" name="テキスト ボックス 391"/>
        <xdr:cNvSpPr txBox="1"/>
      </xdr:nvSpPr>
      <xdr:spPr>
        <a:xfrm>
          <a:off x="14020800" y="704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3" name="フローチャート: 判断 392"/>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160037</xdr:rowOff>
    </xdr:from>
    <xdr:ext cx="762000" cy="259045"/>
    <xdr:sp macro="" textlink="">
      <xdr:nvSpPr>
        <xdr:cNvPr id="394" name="テキスト ボックス 393"/>
        <xdr:cNvSpPr txBox="1"/>
      </xdr:nvSpPr>
      <xdr:spPr>
        <a:xfrm>
          <a:off x="13131800" y="718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400" name="楕円 399"/>
        <xdr:cNvSpPr/>
      </xdr:nvSpPr>
      <xdr:spPr>
        <a:xfrm>
          <a:off x="169672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167657</xdr:rowOff>
    </xdr:from>
    <xdr:ext cx="762000" cy="259045"/>
    <xdr:sp macro="" textlink="">
      <xdr:nvSpPr>
        <xdr:cNvPr id="401" name="公債費負担の状況該当値テキスト"/>
        <xdr:cNvSpPr txBox="1"/>
      </xdr:nvSpPr>
      <xdr:spPr>
        <a:xfrm>
          <a:off x="17106900" y="668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143087</xdr:rowOff>
    </xdr:from>
    <xdr:to>
      <xdr:col>77</xdr:col>
      <xdr:colOff>95250</xdr:colOff>
      <xdr:row>40</xdr:row>
      <xdr:rowOff>73237</xdr:rowOff>
    </xdr:to>
    <xdr:sp macro="" textlink="">
      <xdr:nvSpPr>
        <xdr:cNvPr id="402" name="楕円 401"/>
        <xdr:cNvSpPr/>
      </xdr:nvSpPr>
      <xdr:spPr>
        <a:xfrm>
          <a:off x="161290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83414</xdr:rowOff>
    </xdr:from>
    <xdr:ext cx="736600" cy="259045"/>
    <xdr:sp macro="" textlink="">
      <xdr:nvSpPr>
        <xdr:cNvPr id="403" name="テキスト ボックス 402"/>
        <xdr:cNvSpPr txBox="1"/>
      </xdr:nvSpPr>
      <xdr:spPr>
        <a:xfrm>
          <a:off x="15798800" y="6598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135044</xdr:rowOff>
    </xdr:from>
    <xdr:to>
      <xdr:col>73</xdr:col>
      <xdr:colOff>44450</xdr:colOff>
      <xdr:row>40</xdr:row>
      <xdr:rowOff>65194</xdr:rowOff>
    </xdr:to>
    <xdr:sp macro="" textlink="">
      <xdr:nvSpPr>
        <xdr:cNvPr id="404" name="楕円 403"/>
        <xdr:cNvSpPr/>
      </xdr:nvSpPr>
      <xdr:spPr>
        <a:xfrm>
          <a:off x="15240000" y="68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75371</xdr:rowOff>
    </xdr:from>
    <xdr:ext cx="762000" cy="259045"/>
    <xdr:sp macro="" textlink="">
      <xdr:nvSpPr>
        <xdr:cNvPr id="405" name="テキスト ボックス 404"/>
        <xdr:cNvSpPr txBox="1"/>
      </xdr:nvSpPr>
      <xdr:spPr>
        <a:xfrm>
          <a:off x="14909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11854</xdr:rowOff>
    </xdr:from>
    <xdr:to>
      <xdr:col>68</xdr:col>
      <xdr:colOff>203200</xdr:colOff>
      <xdr:row>40</xdr:row>
      <xdr:rowOff>113454</xdr:rowOff>
    </xdr:to>
    <xdr:sp macro="" textlink="">
      <xdr:nvSpPr>
        <xdr:cNvPr id="406" name="楕円 405"/>
        <xdr:cNvSpPr/>
      </xdr:nvSpPr>
      <xdr:spPr>
        <a:xfrm>
          <a:off x="14351000" y="686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123631</xdr:rowOff>
    </xdr:from>
    <xdr:ext cx="762000" cy="259045"/>
    <xdr:sp macro="" textlink="">
      <xdr:nvSpPr>
        <xdr:cNvPr id="407" name="テキスト ボックス 406"/>
        <xdr:cNvSpPr txBox="1"/>
      </xdr:nvSpPr>
      <xdr:spPr>
        <a:xfrm>
          <a:off x="14020800" y="663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52070</xdr:rowOff>
    </xdr:from>
    <xdr:to>
      <xdr:col>64</xdr:col>
      <xdr:colOff>152400</xdr:colOff>
      <xdr:row>40</xdr:row>
      <xdr:rowOff>153670</xdr:rowOff>
    </xdr:to>
    <xdr:sp macro="" textlink="">
      <xdr:nvSpPr>
        <xdr:cNvPr id="408" name="楕円 407"/>
        <xdr:cNvSpPr/>
      </xdr:nvSpPr>
      <xdr:spPr>
        <a:xfrm>
          <a:off x="13462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163847</xdr:rowOff>
    </xdr:from>
    <xdr:ext cx="762000" cy="259045"/>
    <xdr:sp macro="" textlink="">
      <xdr:nvSpPr>
        <xdr:cNvPr id="409" name="テキスト ボックス 408"/>
        <xdr:cNvSpPr txBox="1"/>
      </xdr:nvSpPr>
      <xdr:spPr>
        <a:xfrm>
          <a:off x="13131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控除額が将来負担額を上回ることとなったため、分子要因がなくなり、本年度も将来負担率は算定なしとなった。</a:t>
          </a:r>
        </a:p>
        <a:p>
          <a:r>
            <a:rPr kumimoji="1" lang="ja-JP" altLang="en-US" sz="1300">
              <a:latin typeface="ＭＳ Ｐゴシック" panose="020B0600070205080204" pitchFamily="50" charset="-128"/>
              <a:ea typeface="ＭＳ Ｐゴシック" panose="020B0600070205080204" pitchFamily="50" charset="-128"/>
            </a:rPr>
            <a:t>　今後も新規事業の実施については、取捨選択を行い、また行財政改革の推進等により公債費等義務的経費の削減に努めたい</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128200</xdr:rowOff>
    </xdr:to>
    <xdr:cxnSp macro="">
      <xdr:nvCxnSpPr>
        <xdr:cNvPr id="438" name="直線コネクタ 437"/>
        <xdr:cNvCxnSpPr/>
      </xdr:nvCxnSpPr>
      <xdr:spPr>
        <a:xfrm flipV="1">
          <a:off x="17018000" y="2370667"/>
          <a:ext cx="0" cy="13579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100277</xdr:rowOff>
    </xdr:from>
    <xdr:ext cx="762000" cy="259045"/>
    <xdr:sp macro="" textlink="">
      <xdr:nvSpPr>
        <xdr:cNvPr id="439" name="将来負担の状況最小値テキスト"/>
        <xdr:cNvSpPr txBox="1"/>
      </xdr:nvSpPr>
      <xdr:spPr>
        <a:xfrm>
          <a:off x="17106900" y="370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128200</xdr:rowOff>
    </xdr:from>
    <xdr:to>
      <xdr:col>81</xdr:col>
      <xdr:colOff>133350</xdr:colOff>
      <xdr:row>21</xdr:row>
      <xdr:rowOff>128200</xdr:rowOff>
    </xdr:to>
    <xdr:cxnSp macro="">
      <xdr:nvCxnSpPr>
        <xdr:cNvPr id="440" name="直線コネクタ 439"/>
        <xdr:cNvCxnSpPr/>
      </xdr:nvCxnSpPr>
      <xdr:spPr>
        <a:xfrm>
          <a:off x="16929100" y="3728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130121</xdr:rowOff>
    </xdr:from>
    <xdr:ext cx="762000" cy="259045"/>
    <xdr:sp macro="" textlink="">
      <xdr:nvSpPr>
        <xdr:cNvPr id="443" name="将来負担の状況平均値テキスト"/>
        <xdr:cNvSpPr txBox="1"/>
      </xdr:nvSpPr>
      <xdr:spPr>
        <a:xfrm>
          <a:off x="17106900" y="2358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158044</xdr:rowOff>
    </xdr:from>
    <xdr:to>
      <xdr:col>81</xdr:col>
      <xdr:colOff>95250</xdr:colOff>
      <xdr:row>14</xdr:row>
      <xdr:rowOff>88194</xdr:rowOff>
    </xdr:to>
    <xdr:sp macro="" textlink="">
      <xdr:nvSpPr>
        <xdr:cNvPr id="444" name="フローチャート: 判断 443"/>
        <xdr:cNvSpPr/>
      </xdr:nvSpPr>
      <xdr:spPr>
        <a:xfrm>
          <a:off x="16967200" y="238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83115</xdr:rowOff>
    </xdr:from>
    <xdr:to>
      <xdr:col>77</xdr:col>
      <xdr:colOff>95250</xdr:colOff>
      <xdr:row>15</xdr:row>
      <xdr:rowOff>13265</xdr:rowOff>
    </xdr:to>
    <xdr:sp macro="" textlink="">
      <xdr:nvSpPr>
        <xdr:cNvPr id="445" name="フローチャート: 判断 444"/>
        <xdr:cNvSpPr/>
      </xdr:nvSpPr>
      <xdr:spPr>
        <a:xfrm>
          <a:off x="16129000" y="24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23442</xdr:rowOff>
    </xdr:from>
    <xdr:ext cx="736600" cy="259045"/>
    <xdr:sp macro="" textlink="">
      <xdr:nvSpPr>
        <xdr:cNvPr id="446" name="テキスト ボックス 445"/>
        <xdr:cNvSpPr txBox="1"/>
      </xdr:nvSpPr>
      <xdr:spPr>
        <a:xfrm>
          <a:off x="15798800" y="2252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120650</xdr:rowOff>
    </xdr:from>
    <xdr:to>
      <xdr:col>73</xdr:col>
      <xdr:colOff>44450</xdr:colOff>
      <xdr:row>15</xdr:row>
      <xdr:rowOff>50800</xdr:rowOff>
    </xdr:to>
    <xdr:sp macro="" textlink="">
      <xdr:nvSpPr>
        <xdr:cNvPr id="447" name="フローチャート: 判断 446"/>
        <xdr:cNvSpPr/>
      </xdr:nvSpPr>
      <xdr:spPr>
        <a:xfrm>
          <a:off x="15240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60977</xdr:rowOff>
    </xdr:from>
    <xdr:ext cx="762000" cy="259045"/>
    <xdr:sp macro="" textlink="">
      <xdr:nvSpPr>
        <xdr:cNvPr id="448" name="テキスト ボックス 447"/>
        <xdr:cNvSpPr txBox="1"/>
      </xdr:nvSpPr>
      <xdr:spPr>
        <a:xfrm>
          <a:off x="14909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158185</xdr:rowOff>
    </xdr:from>
    <xdr:to>
      <xdr:col>68</xdr:col>
      <xdr:colOff>203200</xdr:colOff>
      <xdr:row>15</xdr:row>
      <xdr:rowOff>88335</xdr:rowOff>
    </xdr:to>
    <xdr:sp macro="" textlink="">
      <xdr:nvSpPr>
        <xdr:cNvPr id="449" name="フローチャート: 判断 448"/>
        <xdr:cNvSpPr/>
      </xdr:nvSpPr>
      <xdr:spPr>
        <a:xfrm>
          <a:off x="14351000" y="255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98512</xdr:rowOff>
    </xdr:from>
    <xdr:ext cx="762000" cy="259045"/>
    <xdr:sp macro="" textlink="">
      <xdr:nvSpPr>
        <xdr:cNvPr id="450" name="テキスト ボックス 449"/>
        <xdr:cNvSpPr txBox="1"/>
      </xdr:nvSpPr>
      <xdr:spPr>
        <a:xfrm>
          <a:off x="14020800" y="2327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29775</xdr:rowOff>
    </xdr:from>
    <xdr:to>
      <xdr:col>64</xdr:col>
      <xdr:colOff>152400</xdr:colOff>
      <xdr:row>16</xdr:row>
      <xdr:rowOff>131375</xdr:rowOff>
    </xdr:to>
    <xdr:sp macro="" textlink="">
      <xdr:nvSpPr>
        <xdr:cNvPr id="451" name="フローチャート: 判断 450"/>
        <xdr:cNvSpPr/>
      </xdr:nvSpPr>
      <xdr:spPr>
        <a:xfrm>
          <a:off x="13462000" y="2772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141552</xdr:rowOff>
    </xdr:from>
    <xdr:ext cx="762000" cy="259045"/>
    <xdr:sp macro="" textlink="">
      <xdr:nvSpPr>
        <xdr:cNvPr id="452" name="テキスト ボックス 451"/>
        <xdr:cNvSpPr txBox="1"/>
      </xdr:nvSpPr>
      <xdr:spPr>
        <a:xfrm>
          <a:off x="13131800" y="254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126,573
125,638
208.35
56,058,756
55,399,992
419,778
29,948,897
57,573,996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人件費は退職手当の増等により前年比</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ポイント上昇しているが、類似団体平均のほか全国平均も下回っている。引き続き人件費の抑制に努める。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138430</xdr:rowOff>
    </xdr:from>
    <xdr:to>
      <xdr:col>24</xdr:col>
      <xdr:colOff>25400</xdr:colOff>
      <xdr:row>40</xdr:row>
      <xdr:rowOff>111760</xdr:rowOff>
    </xdr:to>
    <xdr:cxnSp macro="">
      <xdr:nvCxnSpPr>
        <xdr:cNvPr id="61" name="直線コネクタ 60"/>
        <xdr:cNvCxnSpPr/>
      </xdr:nvCxnSpPr>
      <xdr:spPr>
        <a:xfrm flipV="1">
          <a:off x="4826000" y="579628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83837</xdr:rowOff>
    </xdr:from>
    <xdr:ext cx="762000" cy="259045"/>
    <xdr:sp macro="" textlink="">
      <xdr:nvSpPr>
        <xdr:cNvPr id="62" name="人件費最小値テキスト"/>
        <xdr:cNvSpPr txBox="1"/>
      </xdr:nvSpPr>
      <xdr:spPr>
        <a:xfrm>
          <a:off x="4914900" y="6941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111760</xdr:rowOff>
    </xdr:from>
    <xdr:to>
      <xdr:col>24</xdr:col>
      <xdr:colOff>114300</xdr:colOff>
      <xdr:row>40</xdr:row>
      <xdr:rowOff>111760</xdr:rowOff>
    </xdr:to>
    <xdr:cxnSp macro="">
      <xdr:nvCxnSpPr>
        <xdr:cNvPr id="63" name="直線コネクタ 62"/>
        <xdr:cNvCxnSpPr/>
      </xdr:nvCxnSpPr>
      <xdr:spPr>
        <a:xfrm>
          <a:off x="4737100" y="696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53357</xdr:rowOff>
    </xdr:from>
    <xdr:ext cx="762000" cy="259045"/>
    <xdr:sp macro="" textlink="">
      <xdr:nvSpPr>
        <xdr:cNvPr id="64" name="人件費最大値テキスト"/>
        <xdr:cNvSpPr txBox="1"/>
      </xdr:nvSpPr>
      <xdr:spPr>
        <a:xfrm>
          <a:off x="4914900" y="553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138430</xdr:rowOff>
    </xdr:from>
    <xdr:to>
      <xdr:col>24</xdr:col>
      <xdr:colOff>114300</xdr:colOff>
      <xdr:row>33</xdr:row>
      <xdr:rowOff>138430</xdr:rowOff>
    </xdr:to>
    <xdr:cxnSp macro="">
      <xdr:nvCxnSpPr>
        <xdr:cNvPr id="65" name="直線コネクタ 64"/>
        <xdr:cNvCxnSpPr/>
      </xdr:nvCxnSpPr>
      <xdr:spPr>
        <a:xfrm>
          <a:off x="4737100" y="5796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66040</xdr:rowOff>
    </xdr:from>
    <xdr:to>
      <xdr:col>24</xdr:col>
      <xdr:colOff>25400</xdr:colOff>
      <xdr:row>36</xdr:row>
      <xdr:rowOff>142240</xdr:rowOff>
    </xdr:to>
    <xdr:cxnSp macro="">
      <xdr:nvCxnSpPr>
        <xdr:cNvPr id="66" name="直線コネクタ 65"/>
        <xdr:cNvCxnSpPr/>
      </xdr:nvCxnSpPr>
      <xdr:spPr>
        <a:xfrm>
          <a:off x="3987800" y="623824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93997</xdr:rowOff>
    </xdr:from>
    <xdr:ext cx="762000" cy="259045"/>
    <xdr:sp macro="" textlink="">
      <xdr:nvSpPr>
        <xdr:cNvPr id="67" name="人件費平均値テキスト"/>
        <xdr:cNvSpPr txBox="1"/>
      </xdr:nvSpPr>
      <xdr:spPr>
        <a:xfrm>
          <a:off x="4914900" y="6266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8" name="フローチャート: 判断 67"/>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66040</xdr:rowOff>
    </xdr:from>
    <xdr:to>
      <xdr:col>19</xdr:col>
      <xdr:colOff>187325</xdr:colOff>
      <xdr:row>36</xdr:row>
      <xdr:rowOff>104140</xdr:rowOff>
    </xdr:to>
    <xdr:cxnSp macro="">
      <xdr:nvCxnSpPr>
        <xdr:cNvPr id="69" name="直線コネクタ 68"/>
        <xdr:cNvCxnSpPr/>
      </xdr:nvCxnSpPr>
      <xdr:spPr>
        <a:xfrm flipV="1">
          <a:off x="3098800" y="6238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71" name="テキスト ボックス 70"/>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5080</xdr:rowOff>
    </xdr:from>
    <xdr:to>
      <xdr:col>15</xdr:col>
      <xdr:colOff>98425</xdr:colOff>
      <xdr:row>36</xdr:row>
      <xdr:rowOff>104140</xdr:rowOff>
    </xdr:to>
    <xdr:cxnSp macro="">
      <xdr:nvCxnSpPr>
        <xdr:cNvPr id="72" name="直線コネクタ 71"/>
        <xdr:cNvCxnSpPr/>
      </xdr:nvCxnSpPr>
      <xdr:spPr>
        <a:xfrm>
          <a:off x="2209800" y="617728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137160</xdr:rowOff>
    </xdr:from>
    <xdr:to>
      <xdr:col>15</xdr:col>
      <xdr:colOff>149225</xdr:colOff>
      <xdr:row>37</xdr:row>
      <xdr:rowOff>67310</xdr:rowOff>
    </xdr:to>
    <xdr:sp macro="" textlink="">
      <xdr:nvSpPr>
        <xdr:cNvPr id="73" name="フローチャート: 判断 72"/>
        <xdr:cNvSpPr/>
      </xdr:nvSpPr>
      <xdr:spPr>
        <a:xfrm>
          <a:off x="3048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52087</xdr:rowOff>
    </xdr:from>
    <xdr:ext cx="762000" cy="259045"/>
    <xdr:sp macro="" textlink="">
      <xdr:nvSpPr>
        <xdr:cNvPr id="74" name="テキスト ボックス 73"/>
        <xdr:cNvSpPr txBox="1"/>
      </xdr:nvSpPr>
      <xdr:spPr>
        <a:xfrm>
          <a:off x="2717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5080</xdr:rowOff>
    </xdr:from>
    <xdr:to>
      <xdr:col>11</xdr:col>
      <xdr:colOff>9525</xdr:colOff>
      <xdr:row>36</xdr:row>
      <xdr:rowOff>142240</xdr:rowOff>
    </xdr:to>
    <xdr:cxnSp macro="">
      <xdr:nvCxnSpPr>
        <xdr:cNvPr id="75" name="直線コネクタ 74"/>
        <xdr:cNvCxnSpPr/>
      </xdr:nvCxnSpPr>
      <xdr:spPr>
        <a:xfrm flipV="1">
          <a:off x="1320800" y="61772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3810</xdr:rowOff>
    </xdr:from>
    <xdr:to>
      <xdr:col>11</xdr:col>
      <xdr:colOff>60325</xdr:colOff>
      <xdr:row>37</xdr:row>
      <xdr:rowOff>105410</xdr:rowOff>
    </xdr:to>
    <xdr:sp macro="" textlink="">
      <xdr:nvSpPr>
        <xdr:cNvPr id="76" name="フローチャート: 判断 75"/>
        <xdr:cNvSpPr/>
      </xdr:nvSpPr>
      <xdr:spPr>
        <a:xfrm>
          <a:off x="2159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90187</xdr:rowOff>
    </xdr:from>
    <xdr:ext cx="762000" cy="259045"/>
    <xdr:sp macro="" textlink="">
      <xdr:nvSpPr>
        <xdr:cNvPr id="77" name="テキスト ボックス 76"/>
        <xdr:cNvSpPr txBox="1"/>
      </xdr:nvSpPr>
      <xdr:spPr>
        <a:xfrm>
          <a:off x="1828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106680</xdr:rowOff>
    </xdr:from>
    <xdr:to>
      <xdr:col>6</xdr:col>
      <xdr:colOff>171450</xdr:colOff>
      <xdr:row>37</xdr:row>
      <xdr:rowOff>36830</xdr:rowOff>
    </xdr:to>
    <xdr:sp macro="" textlink="">
      <xdr:nvSpPr>
        <xdr:cNvPr id="78" name="フローチャート: 判断 77"/>
        <xdr:cNvSpPr/>
      </xdr:nvSpPr>
      <xdr:spPr>
        <a:xfrm>
          <a:off x="1270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21607</xdr:rowOff>
    </xdr:from>
    <xdr:ext cx="762000" cy="259045"/>
    <xdr:sp macro="" textlink="">
      <xdr:nvSpPr>
        <xdr:cNvPr id="79" name="テキスト ボックス 78"/>
        <xdr:cNvSpPr txBox="1"/>
      </xdr:nvSpPr>
      <xdr:spPr>
        <a:xfrm>
          <a:off x="939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91440</xdr:rowOff>
    </xdr:from>
    <xdr:to>
      <xdr:col>24</xdr:col>
      <xdr:colOff>76200</xdr:colOff>
      <xdr:row>37</xdr:row>
      <xdr:rowOff>21590</xdr:rowOff>
    </xdr:to>
    <xdr:sp macro="" textlink="">
      <xdr:nvSpPr>
        <xdr:cNvPr id="85" name="楕円 84"/>
        <xdr:cNvSpPr/>
      </xdr:nvSpPr>
      <xdr:spPr>
        <a:xfrm>
          <a:off x="47752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107967</xdr:rowOff>
    </xdr:from>
    <xdr:ext cx="762000" cy="259045"/>
    <xdr:sp macro="" textlink="">
      <xdr:nvSpPr>
        <xdr:cNvPr id="86" name="人件費該当値テキスト"/>
        <xdr:cNvSpPr txBox="1"/>
      </xdr:nvSpPr>
      <xdr:spPr>
        <a:xfrm>
          <a:off x="49149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15240</xdr:rowOff>
    </xdr:from>
    <xdr:to>
      <xdr:col>20</xdr:col>
      <xdr:colOff>38100</xdr:colOff>
      <xdr:row>36</xdr:row>
      <xdr:rowOff>116840</xdr:rowOff>
    </xdr:to>
    <xdr:sp macro="" textlink="">
      <xdr:nvSpPr>
        <xdr:cNvPr id="87" name="楕円 86"/>
        <xdr:cNvSpPr/>
      </xdr:nvSpPr>
      <xdr:spPr>
        <a:xfrm>
          <a:off x="3937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127017</xdr:rowOff>
    </xdr:from>
    <xdr:ext cx="736600" cy="259045"/>
    <xdr:sp macro="" textlink="">
      <xdr:nvSpPr>
        <xdr:cNvPr id="88" name="テキスト ボックス 87"/>
        <xdr:cNvSpPr txBox="1"/>
      </xdr:nvSpPr>
      <xdr:spPr>
        <a:xfrm>
          <a:off x="3606800" y="5956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53340</xdr:rowOff>
    </xdr:from>
    <xdr:to>
      <xdr:col>15</xdr:col>
      <xdr:colOff>149225</xdr:colOff>
      <xdr:row>36</xdr:row>
      <xdr:rowOff>154940</xdr:rowOff>
    </xdr:to>
    <xdr:sp macro="" textlink="">
      <xdr:nvSpPr>
        <xdr:cNvPr id="89" name="楕円 88"/>
        <xdr:cNvSpPr/>
      </xdr:nvSpPr>
      <xdr:spPr>
        <a:xfrm>
          <a:off x="3048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165117</xdr:rowOff>
    </xdr:from>
    <xdr:ext cx="762000" cy="259045"/>
    <xdr:sp macro="" textlink="">
      <xdr:nvSpPr>
        <xdr:cNvPr id="90" name="テキスト ボックス 89"/>
        <xdr:cNvSpPr txBox="1"/>
      </xdr:nvSpPr>
      <xdr:spPr>
        <a:xfrm>
          <a:off x="2717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125730</xdr:rowOff>
    </xdr:from>
    <xdr:to>
      <xdr:col>11</xdr:col>
      <xdr:colOff>60325</xdr:colOff>
      <xdr:row>36</xdr:row>
      <xdr:rowOff>55880</xdr:rowOff>
    </xdr:to>
    <xdr:sp macro="" textlink="">
      <xdr:nvSpPr>
        <xdr:cNvPr id="91" name="楕円 90"/>
        <xdr:cNvSpPr/>
      </xdr:nvSpPr>
      <xdr:spPr>
        <a:xfrm>
          <a:off x="2159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66057</xdr:rowOff>
    </xdr:from>
    <xdr:ext cx="762000" cy="259045"/>
    <xdr:sp macro="" textlink="">
      <xdr:nvSpPr>
        <xdr:cNvPr id="92" name="テキスト ボックス 91"/>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93" name="楕円 92"/>
        <xdr:cNvSpPr/>
      </xdr:nvSpPr>
      <xdr:spPr>
        <a:xfrm>
          <a:off x="12700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94" name="テキスト ボックス 93"/>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定員管理計画に基づく人件費の抑制及び業務の民間化等により、人件費から物件費へシフトされる影響から悪化してきたが、　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年度については、臨時保育士の賃金等の減により</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ポイント低下した。</a:t>
          </a:r>
        </a:p>
        <a:p>
          <a:r>
            <a:rPr kumimoji="1" lang="ja-JP" altLang="en-US" sz="1300">
              <a:latin typeface="ＭＳ Ｐゴシック" panose="020B0600070205080204" pitchFamily="50" charset="-128"/>
              <a:ea typeface="ＭＳ Ｐゴシック" panose="020B0600070205080204" pitchFamily="50" charset="-128"/>
            </a:rPr>
            <a:t>　指定管理者制度や業務の民間委託が定着化してきたことから、今後の物件費については、横ばいとなっていく見込である。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134620</xdr:rowOff>
    </xdr:from>
    <xdr:to>
      <xdr:col>82</xdr:col>
      <xdr:colOff>107950</xdr:colOff>
      <xdr:row>20</xdr:row>
      <xdr:rowOff>58420</xdr:rowOff>
    </xdr:to>
    <xdr:cxnSp macro="">
      <xdr:nvCxnSpPr>
        <xdr:cNvPr id="122" name="直線コネクタ 121"/>
        <xdr:cNvCxnSpPr/>
      </xdr:nvCxnSpPr>
      <xdr:spPr>
        <a:xfrm flipV="1">
          <a:off x="16510000" y="219202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30497</xdr:rowOff>
    </xdr:from>
    <xdr:ext cx="762000" cy="259045"/>
    <xdr:sp macro="" textlink="">
      <xdr:nvSpPr>
        <xdr:cNvPr id="123" name="物件費最小値テキスト"/>
        <xdr:cNvSpPr txBox="1"/>
      </xdr:nvSpPr>
      <xdr:spPr>
        <a:xfrm>
          <a:off x="16598900" y="345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58420</xdr:rowOff>
    </xdr:from>
    <xdr:to>
      <xdr:col>82</xdr:col>
      <xdr:colOff>196850</xdr:colOff>
      <xdr:row>20</xdr:row>
      <xdr:rowOff>58420</xdr:rowOff>
    </xdr:to>
    <xdr:cxnSp macro="">
      <xdr:nvCxnSpPr>
        <xdr:cNvPr id="124" name="直線コネクタ 123"/>
        <xdr:cNvCxnSpPr/>
      </xdr:nvCxnSpPr>
      <xdr:spPr>
        <a:xfrm>
          <a:off x="16421100" y="348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49547</xdr:rowOff>
    </xdr:from>
    <xdr:ext cx="762000" cy="259045"/>
    <xdr:sp macro="" textlink="">
      <xdr:nvSpPr>
        <xdr:cNvPr id="125" name="物件費最大値テキスト"/>
        <xdr:cNvSpPr txBox="1"/>
      </xdr:nvSpPr>
      <xdr:spPr>
        <a:xfrm>
          <a:off x="16598900" y="1935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134620</xdr:rowOff>
    </xdr:from>
    <xdr:to>
      <xdr:col>82</xdr:col>
      <xdr:colOff>196850</xdr:colOff>
      <xdr:row>12</xdr:row>
      <xdr:rowOff>134620</xdr:rowOff>
    </xdr:to>
    <xdr:cxnSp macro="">
      <xdr:nvCxnSpPr>
        <xdr:cNvPr id="126" name="直線コネクタ 125"/>
        <xdr:cNvCxnSpPr/>
      </xdr:nvCxnSpPr>
      <xdr:spPr>
        <a:xfrm>
          <a:off x="16421100" y="2192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115570</xdr:rowOff>
    </xdr:from>
    <xdr:to>
      <xdr:col>82</xdr:col>
      <xdr:colOff>107950</xdr:colOff>
      <xdr:row>16</xdr:row>
      <xdr:rowOff>43180</xdr:rowOff>
    </xdr:to>
    <xdr:cxnSp macro="">
      <xdr:nvCxnSpPr>
        <xdr:cNvPr id="127" name="直線コネクタ 126"/>
        <xdr:cNvCxnSpPr/>
      </xdr:nvCxnSpPr>
      <xdr:spPr>
        <a:xfrm flipV="1">
          <a:off x="15671800" y="268732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120667</xdr:rowOff>
    </xdr:from>
    <xdr:ext cx="762000" cy="259045"/>
    <xdr:sp macro="" textlink="">
      <xdr:nvSpPr>
        <xdr:cNvPr id="128" name="物件費平均値テキスト"/>
        <xdr:cNvSpPr txBox="1"/>
      </xdr:nvSpPr>
      <xdr:spPr>
        <a:xfrm>
          <a:off x="16598900" y="2692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148590</xdr:rowOff>
    </xdr:from>
    <xdr:to>
      <xdr:col>82</xdr:col>
      <xdr:colOff>158750</xdr:colOff>
      <xdr:row>16</xdr:row>
      <xdr:rowOff>78740</xdr:rowOff>
    </xdr:to>
    <xdr:sp macro="" textlink="">
      <xdr:nvSpPr>
        <xdr:cNvPr id="129" name="フローチャート: 判断 128"/>
        <xdr:cNvSpPr/>
      </xdr:nvSpPr>
      <xdr:spPr>
        <a:xfrm>
          <a:off x="164592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153670</xdr:rowOff>
    </xdr:from>
    <xdr:to>
      <xdr:col>78</xdr:col>
      <xdr:colOff>69850</xdr:colOff>
      <xdr:row>16</xdr:row>
      <xdr:rowOff>43180</xdr:rowOff>
    </xdr:to>
    <xdr:cxnSp macro="">
      <xdr:nvCxnSpPr>
        <xdr:cNvPr id="130" name="直線コネクタ 129"/>
        <xdr:cNvCxnSpPr/>
      </xdr:nvCxnSpPr>
      <xdr:spPr>
        <a:xfrm>
          <a:off x="14782800" y="27254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125730</xdr:rowOff>
    </xdr:from>
    <xdr:to>
      <xdr:col>78</xdr:col>
      <xdr:colOff>120650</xdr:colOff>
      <xdr:row>16</xdr:row>
      <xdr:rowOff>55880</xdr:rowOff>
    </xdr:to>
    <xdr:sp macro="" textlink="">
      <xdr:nvSpPr>
        <xdr:cNvPr id="131" name="フローチャート: 判断 130"/>
        <xdr:cNvSpPr/>
      </xdr:nvSpPr>
      <xdr:spPr>
        <a:xfrm>
          <a:off x="15621000" y="269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66057</xdr:rowOff>
    </xdr:from>
    <xdr:ext cx="736600" cy="259045"/>
    <xdr:sp macro="" textlink="">
      <xdr:nvSpPr>
        <xdr:cNvPr id="132" name="テキスト ボックス 131"/>
        <xdr:cNvSpPr txBox="1"/>
      </xdr:nvSpPr>
      <xdr:spPr>
        <a:xfrm>
          <a:off x="15290800" y="2466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130810</xdr:rowOff>
    </xdr:from>
    <xdr:to>
      <xdr:col>73</xdr:col>
      <xdr:colOff>180975</xdr:colOff>
      <xdr:row>15</xdr:row>
      <xdr:rowOff>153670</xdr:rowOff>
    </xdr:to>
    <xdr:cxnSp macro="">
      <xdr:nvCxnSpPr>
        <xdr:cNvPr id="133" name="直線コネクタ 132"/>
        <xdr:cNvCxnSpPr/>
      </xdr:nvCxnSpPr>
      <xdr:spPr>
        <a:xfrm>
          <a:off x="13893800" y="2702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110490</xdr:rowOff>
    </xdr:from>
    <xdr:to>
      <xdr:col>74</xdr:col>
      <xdr:colOff>31750</xdr:colOff>
      <xdr:row>16</xdr:row>
      <xdr:rowOff>40640</xdr:rowOff>
    </xdr:to>
    <xdr:sp macro="" textlink="">
      <xdr:nvSpPr>
        <xdr:cNvPr id="134" name="フローチャート: 判断 133"/>
        <xdr:cNvSpPr/>
      </xdr:nvSpPr>
      <xdr:spPr>
        <a:xfrm>
          <a:off x="14732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25417</xdr:rowOff>
    </xdr:from>
    <xdr:ext cx="762000" cy="259045"/>
    <xdr:sp macro="" textlink="">
      <xdr:nvSpPr>
        <xdr:cNvPr id="135" name="テキスト ボックス 134"/>
        <xdr:cNvSpPr txBox="1"/>
      </xdr:nvSpPr>
      <xdr:spPr>
        <a:xfrm>
          <a:off x="14401800" y="276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62230</xdr:rowOff>
    </xdr:from>
    <xdr:to>
      <xdr:col>69</xdr:col>
      <xdr:colOff>92075</xdr:colOff>
      <xdr:row>15</xdr:row>
      <xdr:rowOff>130810</xdr:rowOff>
    </xdr:to>
    <xdr:cxnSp macro="">
      <xdr:nvCxnSpPr>
        <xdr:cNvPr id="136" name="直線コネクタ 135"/>
        <xdr:cNvCxnSpPr/>
      </xdr:nvCxnSpPr>
      <xdr:spPr>
        <a:xfrm>
          <a:off x="13004800" y="26339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72390</xdr:rowOff>
    </xdr:from>
    <xdr:to>
      <xdr:col>69</xdr:col>
      <xdr:colOff>142875</xdr:colOff>
      <xdr:row>16</xdr:row>
      <xdr:rowOff>2540</xdr:rowOff>
    </xdr:to>
    <xdr:sp macro="" textlink="">
      <xdr:nvSpPr>
        <xdr:cNvPr id="137" name="フローチャート: 判断 136"/>
        <xdr:cNvSpPr/>
      </xdr:nvSpPr>
      <xdr:spPr>
        <a:xfrm>
          <a:off x="1384300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12717</xdr:rowOff>
    </xdr:from>
    <xdr:ext cx="762000" cy="259045"/>
    <xdr:sp macro="" textlink="">
      <xdr:nvSpPr>
        <xdr:cNvPr id="138" name="テキスト ボックス 137"/>
        <xdr:cNvSpPr txBox="1"/>
      </xdr:nvSpPr>
      <xdr:spPr>
        <a:xfrm>
          <a:off x="13512800" y="241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34290</xdr:rowOff>
    </xdr:from>
    <xdr:to>
      <xdr:col>65</xdr:col>
      <xdr:colOff>53975</xdr:colOff>
      <xdr:row>15</xdr:row>
      <xdr:rowOff>135890</xdr:rowOff>
    </xdr:to>
    <xdr:sp macro="" textlink="">
      <xdr:nvSpPr>
        <xdr:cNvPr id="139" name="フローチャート: 判断 138"/>
        <xdr:cNvSpPr/>
      </xdr:nvSpPr>
      <xdr:spPr>
        <a:xfrm>
          <a:off x="12954000" y="260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120667</xdr:rowOff>
    </xdr:from>
    <xdr:ext cx="762000" cy="259045"/>
    <xdr:sp macro="" textlink="">
      <xdr:nvSpPr>
        <xdr:cNvPr id="140" name="テキスト ボックス 139"/>
        <xdr:cNvSpPr txBox="1"/>
      </xdr:nvSpPr>
      <xdr:spPr>
        <a:xfrm>
          <a:off x="12623800" y="269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64770</xdr:rowOff>
    </xdr:from>
    <xdr:to>
      <xdr:col>82</xdr:col>
      <xdr:colOff>158750</xdr:colOff>
      <xdr:row>15</xdr:row>
      <xdr:rowOff>166370</xdr:rowOff>
    </xdr:to>
    <xdr:sp macro="" textlink="">
      <xdr:nvSpPr>
        <xdr:cNvPr id="146" name="楕円 145"/>
        <xdr:cNvSpPr/>
      </xdr:nvSpPr>
      <xdr:spPr>
        <a:xfrm>
          <a:off x="164592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81297</xdr:rowOff>
    </xdr:from>
    <xdr:ext cx="762000" cy="259045"/>
    <xdr:sp macro="" textlink="">
      <xdr:nvSpPr>
        <xdr:cNvPr id="147" name="物件費該当値テキスト"/>
        <xdr:cNvSpPr txBox="1"/>
      </xdr:nvSpPr>
      <xdr:spPr>
        <a:xfrm>
          <a:off x="16598900" y="248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163830</xdr:rowOff>
    </xdr:from>
    <xdr:to>
      <xdr:col>78</xdr:col>
      <xdr:colOff>120650</xdr:colOff>
      <xdr:row>16</xdr:row>
      <xdr:rowOff>93980</xdr:rowOff>
    </xdr:to>
    <xdr:sp macro="" textlink="">
      <xdr:nvSpPr>
        <xdr:cNvPr id="148" name="楕円 147"/>
        <xdr:cNvSpPr/>
      </xdr:nvSpPr>
      <xdr:spPr>
        <a:xfrm>
          <a:off x="15621000" y="273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78757</xdr:rowOff>
    </xdr:from>
    <xdr:ext cx="736600" cy="259045"/>
    <xdr:sp macro="" textlink="">
      <xdr:nvSpPr>
        <xdr:cNvPr id="149" name="テキスト ボックス 148"/>
        <xdr:cNvSpPr txBox="1"/>
      </xdr:nvSpPr>
      <xdr:spPr>
        <a:xfrm>
          <a:off x="15290800" y="2821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102870</xdr:rowOff>
    </xdr:from>
    <xdr:to>
      <xdr:col>74</xdr:col>
      <xdr:colOff>31750</xdr:colOff>
      <xdr:row>16</xdr:row>
      <xdr:rowOff>33020</xdr:rowOff>
    </xdr:to>
    <xdr:sp macro="" textlink="">
      <xdr:nvSpPr>
        <xdr:cNvPr id="150" name="楕円 149"/>
        <xdr:cNvSpPr/>
      </xdr:nvSpPr>
      <xdr:spPr>
        <a:xfrm>
          <a:off x="14732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43197</xdr:rowOff>
    </xdr:from>
    <xdr:ext cx="762000" cy="259045"/>
    <xdr:sp macro="" textlink="">
      <xdr:nvSpPr>
        <xdr:cNvPr id="151" name="テキスト ボックス 150"/>
        <xdr:cNvSpPr txBox="1"/>
      </xdr:nvSpPr>
      <xdr:spPr>
        <a:xfrm>
          <a:off x="14401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80010</xdr:rowOff>
    </xdr:from>
    <xdr:to>
      <xdr:col>69</xdr:col>
      <xdr:colOff>142875</xdr:colOff>
      <xdr:row>16</xdr:row>
      <xdr:rowOff>10160</xdr:rowOff>
    </xdr:to>
    <xdr:sp macro="" textlink="">
      <xdr:nvSpPr>
        <xdr:cNvPr id="152" name="楕円 151"/>
        <xdr:cNvSpPr/>
      </xdr:nvSpPr>
      <xdr:spPr>
        <a:xfrm>
          <a:off x="13843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166387</xdr:rowOff>
    </xdr:from>
    <xdr:ext cx="762000" cy="259045"/>
    <xdr:sp macro="" textlink="">
      <xdr:nvSpPr>
        <xdr:cNvPr id="153" name="テキスト ボックス 152"/>
        <xdr:cNvSpPr txBox="1"/>
      </xdr:nvSpPr>
      <xdr:spPr>
        <a:xfrm>
          <a:off x="13512800" y="273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11430</xdr:rowOff>
    </xdr:from>
    <xdr:to>
      <xdr:col>65</xdr:col>
      <xdr:colOff>53975</xdr:colOff>
      <xdr:row>15</xdr:row>
      <xdr:rowOff>113030</xdr:rowOff>
    </xdr:to>
    <xdr:sp macro="" textlink="">
      <xdr:nvSpPr>
        <xdr:cNvPr id="154" name="楕円 153"/>
        <xdr:cNvSpPr/>
      </xdr:nvSpPr>
      <xdr:spPr>
        <a:xfrm>
          <a:off x="129540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123207</xdr:rowOff>
    </xdr:from>
    <xdr:ext cx="762000" cy="259045"/>
    <xdr:sp macro="" textlink="">
      <xdr:nvSpPr>
        <xdr:cNvPr id="155" name="テキスト ボックス 154"/>
        <xdr:cNvSpPr txBox="1"/>
      </xdr:nvSpPr>
      <xdr:spPr>
        <a:xfrm>
          <a:off x="12623800" y="235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特定教育・保育施設や障害福祉サービスにおける給付費の増などにより、前年度に対し</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ポイント上昇した。今後も精査し、給付費の抑制に努めたい。</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48078</xdr:rowOff>
    </xdr:from>
    <xdr:to>
      <xdr:col>24</xdr:col>
      <xdr:colOff>25400</xdr:colOff>
      <xdr:row>61</xdr:row>
      <xdr:rowOff>146050</xdr:rowOff>
    </xdr:to>
    <xdr:cxnSp macro="">
      <xdr:nvCxnSpPr>
        <xdr:cNvPr id="185" name="直線コネクタ 184"/>
        <xdr:cNvCxnSpPr/>
      </xdr:nvCxnSpPr>
      <xdr:spPr>
        <a:xfrm flipV="1">
          <a:off x="4826000" y="9134928"/>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6" name="扶助費最小値テキスト"/>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7" name="直線コネクタ 186"/>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134455</xdr:rowOff>
    </xdr:from>
    <xdr:ext cx="762000" cy="259045"/>
    <xdr:sp macro="" textlink="">
      <xdr:nvSpPr>
        <xdr:cNvPr id="188" name="扶助費最大値テキスト"/>
        <xdr:cNvSpPr txBox="1"/>
      </xdr:nvSpPr>
      <xdr:spPr>
        <a:xfrm>
          <a:off x="4914900" y="887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48078</xdr:rowOff>
    </xdr:from>
    <xdr:to>
      <xdr:col>24</xdr:col>
      <xdr:colOff>114300</xdr:colOff>
      <xdr:row>53</xdr:row>
      <xdr:rowOff>48078</xdr:rowOff>
    </xdr:to>
    <xdr:cxnSp macro="">
      <xdr:nvCxnSpPr>
        <xdr:cNvPr id="189" name="直線コネクタ 188"/>
        <xdr:cNvCxnSpPr/>
      </xdr:nvCxnSpPr>
      <xdr:spPr>
        <a:xfrm>
          <a:off x="4737100" y="9134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146050</xdr:rowOff>
    </xdr:from>
    <xdr:to>
      <xdr:col>24</xdr:col>
      <xdr:colOff>25400</xdr:colOff>
      <xdr:row>54</xdr:row>
      <xdr:rowOff>50800</xdr:rowOff>
    </xdr:to>
    <xdr:cxnSp macro="">
      <xdr:nvCxnSpPr>
        <xdr:cNvPr id="190" name="直線コネクタ 189"/>
        <xdr:cNvCxnSpPr/>
      </xdr:nvCxnSpPr>
      <xdr:spPr>
        <a:xfrm>
          <a:off x="3987800" y="92329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61884</xdr:rowOff>
    </xdr:from>
    <xdr:ext cx="762000" cy="259045"/>
    <xdr:sp macro="" textlink="">
      <xdr:nvSpPr>
        <xdr:cNvPr id="191" name="扶助費平均値テキスト"/>
        <xdr:cNvSpPr txBox="1"/>
      </xdr:nvSpPr>
      <xdr:spPr>
        <a:xfrm>
          <a:off x="4914900" y="9491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89807</xdr:rowOff>
    </xdr:from>
    <xdr:to>
      <xdr:col>24</xdr:col>
      <xdr:colOff>76200</xdr:colOff>
      <xdr:row>56</xdr:row>
      <xdr:rowOff>19957</xdr:rowOff>
    </xdr:to>
    <xdr:sp macro="" textlink="">
      <xdr:nvSpPr>
        <xdr:cNvPr id="192" name="フローチャート: 判断 191"/>
        <xdr:cNvSpPr/>
      </xdr:nvSpPr>
      <xdr:spPr>
        <a:xfrm>
          <a:off x="47752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124278</xdr:rowOff>
    </xdr:from>
    <xdr:to>
      <xdr:col>19</xdr:col>
      <xdr:colOff>187325</xdr:colOff>
      <xdr:row>53</xdr:row>
      <xdr:rowOff>146050</xdr:rowOff>
    </xdr:to>
    <xdr:cxnSp macro="">
      <xdr:nvCxnSpPr>
        <xdr:cNvPr id="193" name="直線コネクタ 192"/>
        <xdr:cNvCxnSpPr/>
      </xdr:nvCxnSpPr>
      <xdr:spPr>
        <a:xfrm>
          <a:off x="3098800" y="92111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68035</xdr:rowOff>
    </xdr:from>
    <xdr:to>
      <xdr:col>20</xdr:col>
      <xdr:colOff>38100</xdr:colOff>
      <xdr:row>55</xdr:row>
      <xdr:rowOff>169635</xdr:rowOff>
    </xdr:to>
    <xdr:sp macro="" textlink="">
      <xdr:nvSpPr>
        <xdr:cNvPr id="194" name="フローチャート: 判断 193"/>
        <xdr:cNvSpPr/>
      </xdr:nvSpPr>
      <xdr:spPr>
        <a:xfrm>
          <a:off x="3937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154412</xdr:rowOff>
    </xdr:from>
    <xdr:ext cx="736600" cy="259045"/>
    <xdr:sp macro="" textlink="">
      <xdr:nvSpPr>
        <xdr:cNvPr id="195" name="テキスト ボックス 194"/>
        <xdr:cNvSpPr txBox="1"/>
      </xdr:nvSpPr>
      <xdr:spPr>
        <a:xfrm>
          <a:off x="3606800" y="9584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37193</xdr:rowOff>
    </xdr:from>
    <xdr:to>
      <xdr:col>15</xdr:col>
      <xdr:colOff>98425</xdr:colOff>
      <xdr:row>53</xdr:row>
      <xdr:rowOff>124278</xdr:rowOff>
    </xdr:to>
    <xdr:cxnSp macro="">
      <xdr:nvCxnSpPr>
        <xdr:cNvPr id="196" name="直線コネクタ 195"/>
        <xdr:cNvCxnSpPr/>
      </xdr:nvCxnSpPr>
      <xdr:spPr>
        <a:xfrm>
          <a:off x="2209800" y="91240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13607</xdr:rowOff>
    </xdr:from>
    <xdr:to>
      <xdr:col>15</xdr:col>
      <xdr:colOff>149225</xdr:colOff>
      <xdr:row>55</xdr:row>
      <xdr:rowOff>115207</xdr:rowOff>
    </xdr:to>
    <xdr:sp macro="" textlink="">
      <xdr:nvSpPr>
        <xdr:cNvPr id="197" name="フローチャート: 判断 196"/>
        <xdr:cNvSpPr/>
      </xdr:nvSpPr>
      <xdr:spPr>
        <a:xfrm>
          <a:off x="3048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99984</xdr:rowOff>
    </xdr:from>
    <xdr:ext cx="762000" cy="259045"/>
    <xdr:sp macro="" textlink="">
      <xdr:nvSpPr>
        <xdr:cNvPr id="198" name="テキスト ボックス 197"/>
        <xdr:cNvSpPr txBox="1"/>
      </xdr:nvSpPr>
      <xdr:spPr>
        <a:xfrm>
          <a:off x="2717800" y="952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52</xdr:row>
      <xdr:rowOff>154215</xdr:rowOff>
    </xdr:from>
    <xdr:to>
      <xdr:col>11</xdr:col>
      <xdr:colOff>9525</xdr:colOff>
      <xdr:row>53</xdr:row>
      <xdr:rowOff>37193</xdr:rowOff>
    </xdr:to>
    <xdr:cxnSp macro="">
      <xdr:nvCxnSpPr>
        <xdr:cNvPr id="199" name="直線コネクタ 198"/>
        <xdr:cNvCxnSpPr/>
      </xdr:nvCxnSpPr>
      <xdr:spPr>
        <a:xfrm>
          <a:off x="1320800" y="90696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108857</xdr:rowOff>
    </xdr:from>
    <xdr:to>
      <xdr:col>11</xdr:col>
      <xdr:colOff>60325</xdr:colOff>
      <xdr:row>55</xdr:row>
      <xdr:rowOff>39007</xdr:rowOff>
    </xdr:to>
    <xdr:sp macro="" textlink="">
      <xdr:nvSpPr>
        <xdr:cNvPr id="200" name="フローチャート: 判断 199"/>
        <xdr:cNvSpPr/>
      </xdr:nvSpPr>
      <xdr:spPr>
        <a:xfrm>
          <a:off x="2159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23784</xdr:rowOff>
    </xdr:from>
    <xdr:ext cx="762000" cy="259045"/>
    <xdr:sp macro="" textlink="">
      <xdr:nvSpPr>
        <xdr:cNvPr id="201" name="テキスト ボックス 200"/>
        <xdr:cNvSpPr txBox="1"/>
      </xdr:nvSpPr>
      <xdr:spPr>
        <a:xfrm>
          <a:off x="1828800" y="945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160565</xdr:rowOff>
    </xdr:from>
    <xdr:to>
      <xdr:col>6</xdr:col>
      <xdr:colOff>171450</xdr:colOff>
      <xdr:row>54</xdr:row>
      <xdr:rowOff>90715</xdr:rowOff>
    </xdr:to>
    <xdr:sp macro="" textlink="">
      <xdr:nvSpPr>
        <xdr:cNvPr id="202" name="フローチャート: 判断 201"/>
        <xdr:cNvSpPr/>
      </xdr:nvSpPr>
      <xdr:spPr>
        <a:xfrm>
          <a:off x="1270000" y="924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75492</xdr:rowOff>
    </xdr:from>
    <xdr:ext cx="762000" cy="259045"/>
    <xdr:sp macro="" textlink="">
      <xdr:nvSpPr>
        <xdr:cNvPr id="203" name="テキスト ボックス 202"/>
        <xdr:cNvSpPr txBox="1"/>
      </xdr:nvSpPr>
      <xdr:spPr>
        <a:xfrm>
          <a:off x="939800" y="9333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0</xdr:rowOff>
    </xdr:from>
    <xdr:to>
      <xdr:col>24</xdr:col>
      <xdr:colOff>76200</xdr:colOff>
      <xdr:row>54</xdr:row>
      <xdr:rowOff>101600</xdr:rowOff>
    </xdr:to>
    <xdr:sp macro="" textlink="">
      <xdr:nvSpPr>
        <xdr:cNvPr id="209" name="楕円 208"/>
        <xdr:cNvSpPr/>
      </xdr:nvSpPr>
      <xdr:spPr>
        <a:xfrm>
          <a:off x="47752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16527</xdr:rowOff>
    </xdr:from>
    <xdr:ext cx="762000" cy="259045"/>
    <xdr:sp macro="" textlink="">
      <xdr:nvSpPr>
        <xdr:cNvPr id="210" name="扶助費該当値テキスト"/>
        <xdr:cNvSpPr txBox="1"/>
      </xdr:nvSpPr>
      <xdr:spPr>
        <a:xfrm>
          <a:off x="49149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95250</xdr:rowOff>
    </xdr:from>
    <xdr:to>
      <xdr:col>20</xdr:col>
      <xdr:colOff>38100</xdr:colOff>
      <xdr:row>54</xdr:row>
      <xdr:rowOff>25400</xdr:rowOff>
    </xdr:to>
    <xdr:sp macro="" textlink="">
      <xdr:nvSpPr>
        <xdr:cNvPr id="211" name="楕円 210"/>
        <xdr:cNvSpPr/>
      </xdr:nvSpPr>
      <xdr:spPr>
        <a:xfrm>
          <a:off x="3937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35577</xdr:rowOff>
    </xdr:from>
    <xdr:ext cx="736600" cy="259045"/>
    <xdr:sp macro="" textlink="">
      <xdr:nvSpPr>
        <xdr:cNvPr id="212" name="テキスト ボックス 211"/>
        <xdr:cNvSpPr txBox="1"/>
      </xdr:nvSpPr>
      <xdr:spPr>
        <a:xfrm>
          <a:off x="3606800" y="895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73478</xdr:rowOff>
    </xdr:from>
    <xdr:to>
      <xdr:col>15</xdr:col>
      <xdr:colOff>149225</xdr:colOff>
      <xdr:row>54</xdr:row>
      <xdr:rowOff>3628</xdr:rowOff>
    </xdr:to>
    <xdr:sp macro="" textlink="">
      <xdr:nvSpPr>
        <xdr:cNvPr id="213" name="楕円 212"/>
        <xdr:cNvSpPr/>
      </xdr:nvSpPr>
      <xdr:spPr>
        <a:xfrm>
          <a:off x="3048000" y="916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13805</xdr:rowOff>
    </xdr:from>
    <xdr:ext cx="762000" cy="259045"/>
    <xdr:sp macro="" textlink="">
      <xdr:nvSpPr>
        <xdr:cNvPr id="214" name="テキスト ボックス 213"/>
        <xdr:cNvSpPr txBox="1"/>
      </xdr:nvSpPr>
      <xdr:spPr>
        <a:xfrm>
          <a:off x="2717800" y="892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157843</xdr:rowOff>
    </xdr:from>
    <xdr:to>
      <xdr:col>11</xdr:col>
      <xdr:colOff>60325</xdr:colOff>
      <xdr:row>53</xdr:row>
      <xdr:rowOff>87993</xdr:rowOff>
    </xdr:to>
    <xdr:sp macro="" textlink="">
      <xdr:nvSpPr>
        <xdr:cNvPr id="215" name="楕円 214"/>
        <xdr:cNvSpPr/>
      </xdr:nvSpPr>
      <xdr:spPr>
        <a:xfrm>
          <a:off x="2159000" y="907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98170</xdr:rowOff>
    </xdr:from>
    <xdr:ext cx="762000" cy="259045"/>
    <xdr:sp macro="" textlink="">
      <xdr:nvSpPr>
        <xdr:cNvPr id="216" name="テキスト ボックス 215"/>
        <xdr:cNvSpPr txBox="1"/>
      </xdr:nvSpPr>
      <xdr:spPr>
        <a:xfrm>
          <a:off x="1828800" y="884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103415</xdr:rowOff>
    </xdr:from>
    <xdr:to>
      <xdr:col>6</xdr:col>
      <xdr:colOff>171450</xdr:colOff>
      <xdr:row>53</xdr:row>
      <xdr:rowOff>33565</xdr:rowOff>
    </xdr:to>
    <xdr:sp macro="" textlink="">
      <xdr:nvSpPr>
        <xdr:cNvPr id="217" name="楕円 216"/>
        <xdr:cNvSpPr/>
      </xdr:nvSpPr>
      <xdr:spPr>
        <a:xfrm>
          <a:off x="1270000" y="901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43742</xdr:rowOff>
    </xdr:from>
    <xdr:ext cx="762000" cy="259045"/>
    <xdr:sp macro="" textlink="">
      <xdr:nvSpPr>
        <xdr:cNvPr id="218" name="テキスト ボックス 217"/>
        <xdr:cNvSpPr txBox="1"/>
      </xdr:nvSpPr>
      <xdr:spPr>
        <a:xfrm>
          <a:off x="939800" y="878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その他の経費については、繰出金にて後期高齢者医療療養給付費繰出金等の減と、維持補修費にて体育施設等建物の修繕費の増により、経常収支比率は前年度と変わらず</a:t>
          </a:r>
          <a:r>
            <a:rPr kumimoji="1" lang="en-US" altLang="ja-JP" sz="1300">
              <a:latin typeface="ＭＳ Ｐゴシック" panose="020B0600070205080204" pitchFamily="50" charset="-128"/>
              <a:ea typeface="ＭＳ Ｐゴシック" panose="020B0600070205080204" pitchFamily="50" charset="-128"/>
            </a:rPr>
            <a:t>12.5%</a:t>
          </a:r>
          <a:r>
            <a:rPr kumimoji="1" lang="ja-JP" altLang="en-US" sz="1300">
              <a:latin typeface="ＭＳ Ｐゴシック" panose="020B0600070205080204" pitchFamily="50" charset="-128"/>
              <a:ea typeface="ＭＳ Ｐゴシック" panose="020B0600070205080204" pitchFamily="50" charset="-128"/>
            </a:rPr>
            <a:t>であった。</a:t>
          </a:r>
        </a:p>
        <a:p>
          <a:r>
            <a:rPr kumimoji="1" lang="ja-JP" altLang="en-US" sz="1300">
              <a:latin typeface="ＭＳ Ｐゴシック" panose="020B0600070205080204" pitchFamily="50" charset="-128"/>
              <a:ea typeface="ＭＳ Ｐゴシック" panose="020B0600070205080204" pitchFamily="50" charset="-128"/>
            </a:rPr>
            <a:t>　今後も、介護保険の安定的な運営のための繰出金の増加が見込まれることから、長期的な視点に立った介護保険の運営に努める。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85090</xdr:rowOff>
    </xdr:from>
    <xdr:to>
      <xdr:col>82</xdr:col>
      <xdr:colOff>107950</xdr:colOff>
      <xdr:row>60</xdr:row>
      <xdr:rowOff>43180</xdr:rowOff>
    </xdr:to>
    <xdr:cxnSp macro="">
      <xdr:nvCxnSpPr>
        <xdr:cNvPr id="246" name="直線コネクタ 245"/>
        <xdr:cNvCxnSpPr/>
      </xdr:nvCxnSpPr>
      <xdr:spPr>
        <a:xfrm flipV="1">
          <a:off x="16510000" y="917194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15257</xdr:rowOff>
    </xdr:from>
    <xdr:ext cx="762000" cy="259045"/>
    <xdr:sp macro="" textlink="">
      <xdr:nvSpPr>
        <xdr:cNvPr id="247" name="その他最小値テキスト"/>
        <xdr:cNvSpPr txBox="1"/>
      </xdr:nvSpPr>
      <xdr:spPr>
        <a:xfrm>
          <a:off x="16598900" y="1030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43180</xdr:rowOff>
    </xdr:from>
    <xdr:to>
      <xdr:col>82</xdr:col>
      <xdr:colOff>196850</xdr:colOff>
      <xdr:row>60</xdr:row>
      <xdr:rowOff>43180</xdr:rowOff>
    </xdr:to>
    <xdr:cxnSp macro="">
      <xdr:nvCxnSpPr>
        <xdr:cNvPr id="248" name="直線コネクタ 247"/>
        <xdr:cNvCxnSpPr/>
      </xdr:nvCxnSpPr>
      <xdr:spPr>
        <a:xfrm>
          <a:off x="16421100" y="10330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xdr:rowOff>
    </xdr:from>
    <xdr:ext cx="762000" cy="259045"/>
    <xdr:sp macro="" textlink="">
      <xdr:nvSpPr>
        <xdr:cNvPr id="249" name="その他最大値テキスト"/>
        <xdr:cNvSpPr txBox="1"/>
      </xdr:nvSpPr>
      <xdr:spPr>
        <a:xfrm>
          <a:off x="16598900" y="891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85090</xdr:rowOff>
    </xdr:from>
    <xdr:to>
      <xdr:col>82</xdr:col>
      <xdr:colOff>196850</xdr:colOff>
      <xdr:row>53</xdr:row>
      <xdr:rowOff>85090</xdr:rowOff>
    </xdr:to>
    <xdr:cxnSp macro="">
      <xdr:nvCxnSpPr>
        <xdr:cNvPr id="250" name="直線コネクタ 249"/>
        <xdr:cNvCxnSpPr/>
      </xdr:nvCxnSpPr>
      <xdr:spPr>
        <a:xfrm>
          <a:off x="16421100" y="917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50800</xdr:rowOff>
    </xdr:from>
    <xdr:to>
      <xdr:col>82</xdr:col>
      <xdr:colOff>107950</xdr:colOff>
      <xdr:row>56</xdr:row>
      <xdr:rowOff>50800</xdr:rowOff>
    </xdr:to>
    <xdr:cxnSp macro="">
      <xdr:nvCxnSpPr>
        <xdr:cNvPr id="251" name="直線コネクタ 250"/>
        <xdr:cNvCxnSpPr/>
      </xdr:nvCxnSpPr>
      <xdr:spPr>
        <a:xfrm>
          <a:off x="15671800" y="9652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109237</xdr:rowOff>
    </xdr:from>
    <xdr:ext cx="762000" cy="259045"/>
    <xdr:sp macro="" textlink="">
      <xdr:nvSpPr>
        <xdr:cNvPr id="252" name="その他平均値テキスト"/>
        <xdr:cNvSpPr txBox="1"/>
      </xdr:nvSpPr>
      <xdr:spPr>
        <a:xfrm>
          <a:off x="16598900" y="9710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137160</xdr:rowOff>
    </xdr:from>
    <xdr:to>
      <xdr:col>82</xdr:col>
      <xdr:colOff>158750</xdr:colOff>
      <xdr:row>57</xdr:row>
      <xdr:rowOff>67310</xdr:rowOff>
    </xdr:to>
    <xdr:sp macro="" textlink="">
      <xdr:nvSpPr>
        <xdr:cNvPr id="253" name="フローチャート: 判断 252"/>
        <xdr:cNvSpPr/>
      </xdr:nvSpPr>
      <xdr:spPr>
        <a:xfrm>
          <a:off x="164592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27940</xdr:rowOff>
    </xdr:from>
    <xdr:to>
      <xdr:col>78</xdr:col>
      <xdr:colOff>69850</xdr:colOff>
      <xdr:row>56</xdr:row>
      <xdr:rowOff>50800</xdr:rowOff>
    </xdr:to>
    <xdr:cxnSp macro="">
      <xdr:nvCxnSpPr>
        <xdr:cNvPr id="254" name="直線コネクタ 253"/>
        <xdr:cNvCxnSpPr/>
      </xdr:nvCxnSpPr>
      <xdr:spPr>
        <a:xfrm>
          <a:off x="14782800" y="96291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137160</xdr:rowOff>
    </xdr:from>
    <xdr:to>
      <xdr:col>78</xdr:col>
      <xdr:colOff>120650</xdr:colOff>
      <xdr:row>57</xdr:row>
      <xdr:rowOff>67310</xdr:rowOff>
    </xdr:to>
    <xdr:sp macro="" textlink="">
      <xdr:nvSpPr>
        <xdr:cNvPr id="255" name="フローチャート: 判断 254"/>
        <xdr:cNvSpPr/>
      </xdr:nvSpPr>
      <xdr:spPr>
        <a:xfrm>
          <a:off x="156210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52087</xdr:rowOff>
    </xdr:from>
    <xdr:ext cx="736600" cy="259045"/>
    <xdr:sp macro="" textlink="">
      <xdr:nvSpPr>
        <xdr:cNvPr id="256" name="テキスト ボックス 255"/>
        <xdr:cNvSpPr txBox="1"/>
      </xdr:nvSpPr>
      <xdr:spPr>
        <a:xfrm>
          <a:off x="15290800" y="9824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146050</xdr:rowOff>
    </xdr:from>
    <xdr:to>
      <xdr:col>73</xdr:col>
      <xdr:colOff>180975</xdr:colOff>
      <xdr:row>56</xdr:row>
      <xdr:rowOff>27940</xdr:rowOff>
    </xdr:to>
    <xdr:cxnSp macro="">
      <xdr:nvCxnSpPr>
        <xdr:cNvPr id="257" name="直線コネクタ 256"/>
        <xdr:cNvCxnSpPr/>
      </xdr:nvCxnSpPr>
      <xdr:spPr>
        <a:xfrm>
          <a:off x="13893800" y="95758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8" name="フローチャート: 判断 257"/>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67327</xdr:rowOff>
    </xdr:from>
    <xdr:ext cx="762000" cy="259045"/>
    <xdr:sp macro="" textlink="">
      <xdr:nvSpPr>
        <xdr:cNvPr id="259" name="テキスト ボックス 258"/>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130810</xdr:rowOff>
    </xdr:from>
    <xdr:to>
      <xdr:col>69</xdr:col>
      <xdr:colOff>92075</xdr:colOff>
      <xdr:row>55</xdr:row>
      <xdr:rowOff>146050</xdr:rowOff>
    </xdr:to>
    <xdr:cxnSp macro="">
      <xdr:nvCxnSpPr>
        <xdr:cNvPr id="260" name="直線コネクタ 259"/>
        <xdr:cNvCxnSpPr/>
      </xdr:nvCxnSpPr>
      <xdr:spPr>
        <a:xfrm>
          <a:off x="13004800" y="95605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137160</xdr:rowOff>
    </xdr:from>
    <xdr:to>
      <xdr:col>69</xdr:col>
      <xdr:colOff>142875</xdr:colOff>
      <xdr:row>57</xdr:row>
      <xdr:rowOff>67310</xdr:rowOff>
    </xdr:to>
    <xdr:sp macro="" textlink="">
      <xdr:nvSpPr>
        <xdr:cNvPr id="261" name="フローチャート: 判断 260"/>
        <xdr:cNvSpPr/>
      </xdr:nvSpPr>
      <xdr:spPr>
        <a:xfrm>
          <a:off x="138430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52087</xdr:rowOff>
    </xdr:from>
    <xdr:ext cx="762000" cy="259045"/>
    <xdr:sp macro="" textlink="">
      <xdr:nvSpPr>
        <xdr:cNvPr id="262" name="テキスト ボックス 261"/>
        <xdr:cNvSpPr txBox="1"/>
      </xdr:nvSpPr>
      <xdr:spPr>
        <a:xfrm>
          <a:off x="13512800" y="982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121920</xdr:rowOff>
    </xdr:from>
    <xdr:to>
      <xdr:col>65</xdr:col>
      <xdr:colOff>53975</xdr:colOff>
      <xdr:row>57</xdr:row>
      <xdr:rowOff>52070</xdr:rowOff>
    </xdr:to>
    <xdr:sp macro="" textlink="">
      <xdr:nvSpPr>
        <xdr:cNvPr id="263" name="フローチャート: 判断 262"/>
        <xdr:cNvSpPr/>
      </xdr:nvSpPr>
      <xdr:spPr>
        <a:xfrm>
          <a:off x="12954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36847</xdr:rowOff>
    </xdr:from>
    <xdr:ext cx="762000" cy="259045"/>
    <xdr:sp macro="" textlink="">
      <xdr:nvSpPr>
        <xdr:cNvPr id="264" name="テキスト ボックス 263"/>
        <xdr:cNvSpPr txBox="1"/>
      </xdr:nvSpPr>
      <xdr:spPr>
        <a:xfrm>
          <a:off x="12623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0</xdr:rowOff>
    </xdr:from>
    <xdr:to>
      <xdr:col>82</xdr:col>
      <xdr:colOff>158750</xdr:colOff>
      <xdr:row>56</xdr:row>
      <xdr:rowOff>101600</xdr:rowOff>
    </xdr:to>
    <xdr:sp macro="" textlink="">
      <xdr:nvSpPr>
        <xdr:cNvPr id="270" name="楕円 269"/>
        <xdr:cNvSpPr/>
      </xdr:nvSpPr>
      <xdr:spPr>
        <a:xfrm>
          <a:off x="16459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16527</xdr:rowOff>
    </xdr:from>
    <xdr:ext cx="762000" cy="259045"/>
    <xdr:sp macro="" textlink="">
      <xdr:nvSpPr>
        <xdr:cNvPr id="271" name="その他該当値テキスト"/>
        <xdr:cNvSpPr txBox="1"/>
      </xdr:nvSpPr>
      <xdr:spPr>
        <a:xfrm>
          <a:off x="165989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0</xdr:rowOff>
    </xdr:from>
    <xdr:to>
      <xdr:col>78</xdr:col>
      <xdr:colOff>120650</xdr:colOff>
      <xdr:row>56</xdr:row>
      <xdr:rowOff>101600</xdr:rowOff>
    </xdr:to>
    <xdr:sp macro="" textlink="">
      <xdr:nvSpPr>
        <xdr:cNvPr id="272" name="楕円 271"/>
        <xdr:cNvSpPr/>
      </xdr:nvSpPr>
      <xdr:spPr>
        <a:xfrm>
          <a:off x="15621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111777</xdr:rowOff>
    </xdr:from>
    <xdr:ext cx="736600" cy="259045"/>
    <xdr:sp macro="" textlink="">
      <xdr:nvSpPr>
        <xdr:cNvPr id="273" name="テキスト ボックス 272"/>
        <xdr:cNvSpPr txBox="1"/>
      </xdr:nvSpPr>
      <xdr:spPr>
        <a:xfrm>
          <a:off x="15290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148590</xdr:rowOff>
    </xdr:from>
    <xdr:to>
      <xdr:col>74</xdr:col>
      <xdr:colOff>31750</xdr:colOff>
      <xdr:row>56</xdr:row>
      <xdr:rowOff>78740</xdr:rowOff>
    </xdr:to>
    <xdr:sp macro="" textlink="">
      <xdr:nvSpPr>
        <xdr:cNvPr id="274" name="楕円 273"/>
        <xdr:cNvSpPr/>
      </xdr:nvSpPr>
      <xdr:spPr>
        <a:xfrm>
          <a:off x="147320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88917</xdr:rowOff>
    </xdr:from>
    <xdr:ext cx="762000" cy="259045"/>
    <xdr:sp macro="" textlink="">
      <xdr:nvSpPr>
        <xdr:cNvPr id="275" name="テキスト ボックス 274"/>
        <xdr:cNvSpPr txBox="1"/>
      </xdr:nvSpPr>
      <xdr:spPr>
        <a:xfrm>
          <a:off x="14401800" y="934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95250</xdr:rowOff>
    </xdr:from>
    <xdr:to>
      <xdr:col>69</xdr:col>
      <xdr:colOff>142875</xdr:colOff>
      <xdr:row>56</xdr:row>
      <xdr:rowOff>25400</xdr:rowOff>
    </xdr:to>
    <xdr:sp macro="" textlink="">
      <xdr:nvSpPr>
        <xdr:cNvPr id="276" name="楕円 275"/>
        <xdr:cNvSpPr/>
      </xdr:nvSpPr>
      <xdr:spPr>
        <a:xfrm>
          <a:off x="13843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35577</xdr:rowOff>
    </xdr:from>
    <xdr:ext cx="762000" cy="259045"/>
    <xdr:sp macro="" textlink="">
      <xdr:nvSpPr>
        <xdr:cNvPr id="277" name="テキスト ボックス 276"/>
        <xdr:cNvSpPr txBox="1"/>
      </xdr:nvSpPr>
      <xdr:spPr>
        <a:xfrm>
          <a:off x="13512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80010</xdr:rowOff>
    </xdr:from>
    <xdr:to>
      <xdr:col>65</xdr:col>
      <xdr:colOff>53975</xdr:colOff>
      <xdr:row>56</xdr:row>
      <xdr:rowOff>10160</xdr:rowOff>
    </xdr:to>
    <xdr:sp macro="" textlink="">
      <xdr:nvSpPr>
        <xdr:cNvPr id="278" name="楕円 277"/>
        <xdr:cNvSpPr/>
      </xdr:nvSpPr>
      <xdr:spPr>
        <a:xfrm>
          <a:off x="12954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20337</xdr:rowOff>
    </xdr:from>
    <xdr:ext cx="762000" cy="259045"/>
    <xdr:sp macro="" textlink="">
      <xdr:nvSpPr>
        <xdr:cNvPr id="279" name="テキスト ボックス 278"/>
        <xdr:cNvSpPr txBox="1"/>
      </xdr:nvSpPr>
      <xdr:spPr>
        <a:xfrm>
          <a:off x="12623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補助費の経常収支比率は伊勢広域環境組合負担金（し尿分、ごみ分）等の減により、前年度より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ポイントの低下となった。</a:t>
          </a:r>
        </a:p>
        <a:p>
          <a:r>
            <a:rPr kumimoji="1" lang="ja-JP" altLang="en-US" sz="1300">
              <a:latin typeface="ＭＳ Ｐゴシック" panose="020B0600070205080204" pitchFamily="50" charset="-128"/>
              <a:ea typeface="ＭＳ Ｐゴシック" panose="020B0600070205080204" pitchFamily="50" charset="-128"/>
            </a:rPr>
            <a:t>　また、病院事業において、今後も経営改善に対する一般会計からの支援を求められていることから、他の補助金・負担金を見直すなど、一層の支出の抑制を図る。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88900</xdr:rowOff>
    </xdr:from>
    <xdr:to>
      <xdr:col>82</xdr:col>
      <xdr:colOff>107950</xdr:colOff>
      <xdr:row>41</xdr:row>
      <xdr:rowOff>58965</xdr:rowOff>
    </xdr:to>
    <xdr:cxnSp macro="">
      <xdr:nvCxnSpPr>
        <xdr:cNvPr id="309" name="直線コネクタ 308"/>
        <xdr:cNvCxnSpPr/>
      </xdr:nvCxnSpPr>
      <xdr:spPr>
        <a:xfrm flipV="1">
          <a:off x="16510000" y="5575300"/>
          <a:ext cx="0" cy="151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31042</xdr:rowOff>
    </xdr:from>
    <xdr:ext cx="762000" cy="259045"/>
    <xdr:sp macro="" textlink="">
      <xdr:nvSpPr>
        <xdr:cNvPr id="310" name="補助費等最小値テキスト"/>
        <xdr:cNvSpPr txBox="1"/>
      </xdr:nvSpPr>
      <xdr:spPr>
        <a:xfrm>
          <a:off x="16598900" y="706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58965</xdr:rowOff>
    </xdr:from>
    <xdr:to>
      <xdr:col>82</xdr:col>
      <xdr:colOff>196850</xdr:colOff>
      <xdr:row>41</xdr:row>
      <xdr:rowOff>58965</xdr:rowOff>
    </xdr:to>
    <xdr:cxnSp macro="">
      <xdr:nvCxnSpPr>
        <xdr:cNvPr id="311" name="直線コネクタ 310"/>
        <xdr:cNvCxnSpPr/>
      </xdr:nvCxnSpPr>
      <xdr:spPr>
        <a:xfrm>
          <a:off x="16421100" y="708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3827</xdr:rowOff>
    </xdr:from>
    <xdr:ext cx="762000" cy="259045"/>
    <xdr:sp macro="" textlink="">
      <xdr:nvSpPr>
        <xdr:cNvPr id="312" name="補助費等最大値テキスト"/>
        <xdr:cNvSpPr txBox="1"/>
      </xdr:nvSpPr>
      <xdr:spPr>
        <a:xfrm>
          <a:off x="16598900" y="531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88900</xdr:rowOff>
    </xdr:from>
    <xdr:to>
      <xdr:col>82</xdr:col>
      <xdr:colOff>196850</xdr:colOff>
      <xdr:row>32</xdr:row>
      <xdr:rowOff>88900</xdr:rowOff>
    </xdr:to>
    <xdr:cxnSp macro="">
      <xdr:nvCxnSpPr>
        <xdr:cNvPr id="313" name="直線コネクタ 312"/>
        <xdr:cNvCxnSpPr/>
      </xdr:nvCxnSpPr>
      <xdr:spPr>
        <a:xfrm>
          <a:off x="16421100" y="557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135164</xdr:rowOff>
    </xdr:from>
    <xdr:to>
      <xdr:col>82</xdr:col>
      <xdr:colOff>107950</xdr:colOff>
      <xdr:row>38</xdr:row>
      <xdr:rowOff>18143</xdr:rowOff>
    </xdr:to>
    <xdr:cxnSp macro="">
      <xdr:nvCxnSpPr>
        <xdr:cNvPr id="314" name="直線コネクタ 313"/>
        <xdr:cNvCxnSpPr/>
      </xdr:nvCxnSpPr>
      <xdr:spPr>
        <a:xfrm flipV="1">
          <a:off x="15671800" y="6478814"/>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130827</xdr:rowOff>
    </xdr:from>
    <xdr:ext cx="762000" cy="259045"/>
    <xdr:sp macro="" textlink="">
      <xdr:nvSpPr>
        <xdr:cNvPr id="315" name="補助費等平均値テキスト"/>
        <xdr:cNvSpPr txBox="1"/>
      </xdr:nvSpPr>
      <xdr:spPr>
        <a:xfrm>
          <a:off x="16598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114300</xdr:rowOff>
    </xdr:from>
    <xdr:to>
      <xdr:col>82</xdr:col>
      <xdr:colOff>158750</xdr:colOff>
      <xdr:row>37</xdr:row>
      <xdr:rowOff>44450</xdr:rowOff>
    </xdr:to>
    <xdr:sp macro="" textlink="">
      <xdr:nvSpPr>
        <xdr:cNvPr id="316" name="フローチャート: 判断 315"/>
        <xdr:cNvSpPr/>
      </xdr:nvSpPr>
      <xdr:spPr>
        <a:xfrm>
          <a:off x="16459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146050</xdr:rowOff>
    </xdr:from>
    <xdr:to>
      <xdr:col>78</xdr:col>
      <xdr:colOff>69850</xdr:colOff>
      <xdr:row>38</xdr:row>
      <xdr:rowOff>18143</xdr:rowOff>
    </xdr:to>
    <xdr:cxnSp macro="">
      <xdr:nvCxnSpPr>
        <xdr:cNvPr id="317" name="直線コネクタ 316"/>
        <xdr:cNvCxnSpPr/>
      </xdr:nvCxnSpPr>
      <xdr:spPr>
        <a:xfrm>
          <a:off x="14782800" y="64897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103414</xdr:rowOff>
    </xdr:from>
    <xdr:to>
      <xdr:col>78</xdr:col>
      <xdr:colOff>120650</xdr:colOff>
      <xdr:row>37</xdr:row>
      <xdr:rowOff>33564</xdr:rowOff>
    </xdr:to>
    <xdr:sp macro="" textlink="">
      <xdr:nvSpPr>
        <xdr:cNvPr id="318" name="フローチャート: 判断 317"/>
        <xdr:cNvSpPr/>
      </xdr:nvSpPr>
      <xdr:spPr>
        <a:xfrm>
          <a:off x="15621000" y="627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43741</xdr:rowOff>
    </xdr:from>
    <xdr:ext cx="736600" cy="259045"/>
    <xdr:sp macro="" textlink="">
      <xdr:nvSpPr>
        <xdr:cNvPr id="319" name="テキスト ボックス 318"/>
        <xdr:cNvSpPr txBox="1"/>
      </xdr:nvSpPr>
      <xdr:spPr>
        <a:xfrm>
          <a:off x="15290800" y="6044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91622</xdr:rowOff>
    </xdr:from>
    <xdr:to>
      <xdr:col>73</xdr:col>
      <xdr:colOff>180975</xdr:colOff>
      <xdr:row>37</xdr:row>
      <xdr:rowOff>146050</xdr:rowOff>
    </xdr:to>
    <xdr:cxnSp macro="">
      <xdr:nvCxnSpPr>
        <xdr:cNvPr id="320" name="直線コネクタ 319"/>
        <xdr:cNvCxnSpPr/>
      </xdr:nvCxnSpPr>
      <xdr:spPr>
        <a:xfrm>
          <a:off x="13893800" y="6435272"/>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103414</xdr:rowOff>
    </xdr:from>
    <xdr:to>
      <xdr:col>74</xdr:col>
      <xdr:colOff>31750</xdr:colOff>
      <xdr:row>37</xdr:row>
      <xdr:rowOff>33564</xdr:rowOff>
    </xdr:to>
    <xdr:sp macro="" textlink="">
      <xdr:nvSpPr>
        <xdr:cNvPr id="321" name="フローチャート: 判断 320"/>
        <xdr:cNvSpPr/>
      </xdr:nvSpPr>
      <xdr:spPr>
        <a:xfrm>
          <a:off x="14732000" y="627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43741</xdr:rowOff>
    </xdr:from>
    <xdr:ext cx="762000" cy="259045"/>
    <xdr:sp macro="" textlink="">
      <xdr:nvSpPr>
        <xdr:cNvPr id="322" name="テキスト ボックス 321"/>
        <xdr:cNvSpPr txBox="1"/>
      </xdr:nvSpPr>
      <xdr:spPr>
        <a:xfrm>
          <a:off x="14401800" y="604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15422</xdr:rowOff>
    </xdr:from>
    <xdr:to>
      <xdr:col>69</xdr:col>
      <xdr:colOff>92075</xdr:colOff>
      <xdr:row>37</xdr:row>
      <xdr:rowOff>91622</xdr:rowOff>
    </xdr:to>
    <xdr:cxnSp macro="">
      <xdr:nvCxnSpPr>
        <xdr:cNvPr id="323" name="直線コネクタ 322"/>
        <xdr:cNvCxnSpPr/>
      </xdr:nvCxnSpPr>
      <xdr:spPr>
        <a:xfrm>
          <a:off x="13004800" y="6359072"/>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16328</xdr:rowOff>
    </xdr:from>
    <xdr:to>
      <xdr:col>69</xdr:col>
      <xdr:colOff>142875</xdr:colOff>
      <xdr:row>36</xdr:row>
      <xdr:rowOff>117928</xdr:rowOff>
    </xdr:to>
    <xdr:sp macro="" textlink="">
      <xdr:nvSpPr>
        <xdr:cNvPr id="324" name="フローチャート: 判断 323"/>
        <xdr:cNvSpPr/>
      </xdr:nvSpPr>
      <xdr:spPr>
        <a:xfrm>
          <a:off x="13843000" y="618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128105</xdr:rowOff>
    </xdr:from>
    <xdr:ext cx="762000" cy="259045"/>
    <xdr:sp macro="" textlink="">
      <xdr:nvSpPr>
        <xdr:cNvPr id="325" name="テキスト ボックス 324"/>
        <xdr:cNvSpPr txBox="1"/>
      </xdr:nvSpPr>
      <xdr:spPr>
        <a:xfrm>
          <a:off x="13512800" y="595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27214</xdr:rowOff>
    </xdr:from>
    <xdr:to>
      <xdr:col>65</xdr:col>
      <xdr:colOff>53975</xdr:colOff>
      <xdr:row>36</xdr:row>
      <xdr:rowOff>128814</xdr:rowOff>
    </xdr:to>
    <xdr:sp macro="" textlink="">
      <xdr:nvSpPr>
        <xdr:cNvPr id="326" name="フローチャート: 判断 325"/>
        <xdr:cNvSpPr/>
      </xdr:nvSpPr>
      <xdr:spPr>
        <a:xfrm>
          <a:off x="12954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138991</xdr:rowOff>
    </xdr:from>
    <xdr:ext cx="762000" cy="259045"/>
    <xdr:sp macro="" textlink="">
      <xdr:nvSpPr>
        <xdr:cNvPr id="327" name="テキスト ボックス 326"/>
        <xdr:cNvSpPr txBox="1"/>
      </xdr:nvSpPr>
      <xdr:spPr>
        <a:xfrm>
          <a:off x="12623800" y="596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84364</xdr:rowOff>
    </xdr:from>
    <xdr:to>
      <xdr:col>82</xdr:col>
      <xdr:colOff>158750</xdr:colOff>
      <xdr:row>38</xdr:row>
      <xdr:rowOff>14514</xdr:rowOff>
    </xdr:to>
    <xdr:sp macro="" textlink="">
      <xdr:nvSpPr>
        <xdr:cNvPr id="333" name="楕円 332"/>
        <xdr:cNvSpPr/>
      </xdr:nvSpPr>
      <xdr:spPr>
        <a:xfrm>
          <a:off x="16459200" y="64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56441</xdr:rowOff>
    </xdr:from>
    <xdr:ext cx="762000" cy="259045"/>
    <xdr:sp macro="" textlink="">
      <xdr:nvSpPr>
        <xdr:cNvPr id="334" name="補助費等該当値テキスト"/>
        <xdr:cNvSpPr txBox="1"/>
      </xdr:nvSpPr>
      <xdr:spPr>
        <a:xfrm>
          <a:off x="16598900" y="640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138793</xdr:rowOff>
    </xdr:from>
    <xdr:to>
      <xdr:col>78</xdr:col>
      <xdr:colOff>120650</xdr:colOff>
      <xdr:row>38</xdr:row>
      <xdr:rowOff>68943</xdr:rowOff>
    </xdr:to>
    <xdr:sp macro="" textlink="">
      <xdr:nvSpPr>
        <xdr:cNvPr id="335" name="楕円 334"/>
        <xdr:cNvSpPr/>
      </xdr:nvSpPr>
      <xdr:spPr>
        <a:xfrm>
          <a:off x="15621000" y="648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53720</xdr:rowOff>
    </xdr:from>
    <xdr:ext cx="736600" cy="259045"/>
    <xdr:sp macro="" textlink="">
      <xdr:nvSpPr>
        <xdr:cNvPr id="336" name="テキスト ボックス 335"/>
        <xdr:cNvSpPr txBox="1"/>
      </xdr:nvSpPr>
      <xdr:spPr>
        <a:xfrm>
          <a:off x="15290800" y="6568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95250</xdr:rowOff>
    </xdr:from>
    <xdr:to>
      <xdr:col>74</xdr:col>
      <xdr:colOff>31750</xdr:colOff>
      <xdr:row>38</xdr:row>
      <xdr:rowOff>25400</xdr:rowOff>
    </xdr:to>
    <xdr:sp macro="" textlink="">
      <xdr:nvSpPr>
        <xdr:cNvPr id="337" name="楕円 336"/>
        <xdr:cNvSpPr/>
      </xdr:nvSpPr>
      <xdr:spPr>
        <a:xfrm>
          <a:off x="14732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10177</xdr:rowOff>
    </xdr:from>
    <xdr:ext cx="762000" cy="259045"/>
    <xdr:sp macro="" textlink="">
      <xdr:nvSpPr>
        <xdr:cNvPr id="338" name="テキスト ボックス 337"/>
        <xdr:cNvSpPr txBox="1"/>
      </xdr:nvSpPr>
      <xdr:spPr>
        <a:xfrm>
          <a:off x="14401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40822</xdr:rowOff>
    </xdr:from>
    <xdr:to>
      <xdr:col>69</xdr:col>
      <xdr:colOff>142875</xdr:colOff>
      <xdr:row>37</xdr:row>
      <xdr:rowOff>142422</xdr:rowOff>
    </xdr:to>
    <xdr:sp macro="" textlink="">
      <xdr:nvSpPr>
        <xdr:cNvPr id="339" name="楕円 338"/>
        <xdr:cNvSpPr/>
      </xdr:nvSpPr>
      <xdr:spPr>
        <a:xfrm>
          <a:off x="13843000" y="638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127199</xdr:rowOff>
    </xdr:from>
    <xdr:ext cx="762000" cy="259045"/>
    <xdr:sp macro="" textlink="">
      <xdr:nvSpPr>
        <xdr:cNvPr id="340" name="テキスト ボックス 339"/>
        <xdr:cNvSpPr txBox="1"/>
      </xdr:nvSpPr>
      <xdr:spPr>
        <a:xfrm>
          <a:off x="13512800" y="6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136072</xdr:rowOff>
    </xdr:from>
    <xdr:to>
      <xdr:col>65</xdr:col>
      <xdr:colOff>53975</xdr:colOff>
      <xdr:row>37</xdr:row>
      <xdr:rowOff>66222</xdr:rowOff>
    </xdr:to>
    <xdr:sp macro="" textlink="">
      <xdr:nvSpPr>
        <xdr:cNvPr id="341" name="楕円 340"/>
        <xdr:cNvSpPr/>
      </xdr:nvSpPr>
      <xdr:spPr>
        <a:xfrm>
          <a:off x="12954000" y="630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50999</xdr:rowOff>
    </xdr:from>
    <xdr:ext cx="762000" cy="259045"/>
    <xdr:sp macro="" textlink="">
      <xdr:nvSpPr>
        <xdr:cNvPr id="342" name="テキスト ボックス 341"/>
        <xdr:cNvSpPr txBox="1"/>
      </xdr:nvSpPr>
      <xdr:spPr>
        <a:xfrm>
          <a:off x="12623800" y="639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元金償還額の増により、前年度に対し</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臨時財政対策債など、国の制度上、地方財源不足の補てん等のために発行した地方債による影響や、今後計画されている大型の普通建設事業に伴う起債の増加も見込まれることから、計画的な削減が困難な状況ではあるが、長期的な視点に立った、適正な公債管理が必要である。</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8" name="テキスト ボックス 367"/>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111760</xdr:rowOff>
    </xdr:from>
    <xdr:to>
      <xdr:col>24</xdr:col>
      <xdr:colOff>25400</xdr:colOff>
      <xdr:row>80</xdr:row>
      <xdr:rowOff>127000</xdr:rowOff>
    </xdr:to>
    <xdr:cxnSp macro="">
      <xdr:nvCxnSpPr>
        <xdr:cNvPr id="370" name="直線コネクタ 369"/>
        <xdr:cNvCxnSpPr/>
      </xdr:nvCxnSpPr>
      <xdr:spPr>
        <a:xfrm flipV="1">
          <a:off x="4826000" y="1245616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99077</xdr:rowOff>
    </xdr:from>
    <xdr:ext cx="762000" cy="259045"/>
    <xdr:sp macro="" textlink="">
      <xdr:nvSpPr>
        <xdr:cNvPr id="371" name="公債費最小値テキスト"/>
        <xdr:cNvSpPr txBox="1"/>
      </xdr:nvSpPr>
      <xdr:spPr>
        <a:xfrm>
          <a:off x="491490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127000</xdr:rowOff>
    </xdr:from>
    <xdr:to>
      <xdr:col>24</xdr:col>
      <xdr:colOff>114300</xdr:colOff>
      <xdr:row>80</xdr:row>
      <xdr:rowOff>127000</xdr:rowOff>
    </xdr:to>
    <xdr:cxnSp macro="">
      <xdr:nvCxnSpPr>
        <xdr:cNvPr id="372" name="直線コネクタ 371"/>
        <xdr:cNvCxnSpPr/>
      </xdr:nvCxnSpPr>
      <xdr:spPr>
        <a:xfrm>
          <a:off x="4737100" y="1384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26687</xdr:rowOff>
    </xdr:from>
    <xdr:ext cx="762000" cy="259045"/>
    <xdr:sp macro="" textlink="">
      <xdr:nvSpPr>
        <xdr:cNvPr id="373" name="公債費最大値テキスト"/>
        <xdr:cNvSpPr txBox="1"/>
      </xdr:nvSpPr>
      <xdr:spPr>
        <a:xfrm>
          <a:off x="4914900" y="1219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111760</xdr:rowOff>
    </xdr:from>
    <xdr:to>
      <xdr:col>24</xdr:col>
      <xdr:colOff>114300</xdr:colOff>
      <xdr:row>72</xdr:row>
      <xdr:rowOff>111760</xdr:rowOff>
    </xdr:to>
    <xdr:cxnSp macro="">
      <xdr:nvCxnSpPr>
        <xdr:cNvPr id="374" name="直線コネクタ 373"/>
        <xdr:cNvCxnSpPr/>
      </xdr:nvCxnSpPr>
      <xdr:spPr>
        <a:xfrm>
          <a:off x="4737100" y="1245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127000</xdr:rowOff>
    </xdr:from>
    <xdr:to>
      <xdr:col>24</xdr:col>
      <xdr:colOff>25400</xdr:colOff>
      <xdr:row>78</xdr:row>
      <xdr:rowOff>157480</xdr:rowOff>
    </xdr:to>
    <xdr:cxnSp macro="">
      <xdr:nvCxnSpPr>
        <xdr:cNvPr id="375" name="直線コネクタ 374"/>
        <xdr:cNvCxnSpPr/>
      </xdr:nvCxnSpPr>
      <xdr:spPr>
        <a:xfrm>
          <a:off x="3987800" y="135001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168927</xdr:rowOff>
    </xdr:from>
    <xdr:ext cx="762000" cy="259045"/>
    <xdr:sp macro="" textlink="">
      <xdr:nvSpPr>
        <xdr:cNvPr id="376" name="公債費平均値テキスト"/>
        <xdr:cNvSpPr txBox="1"/>
      </xdr:nvSpPr>
      <xdr:spPr>
        <a:xfrm>
          <a:off x="4914900" y="1302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152400</xdr:rowOff>
    </xdr:from>
    <xdr:to>
      <xdr:col>24</xdr:col>
      <xdr:colOff>76200</xdr:colOff>
      <xdr:row>77</xdr:row>
      <xdr:rowOff>82550</xdr:rowOff>
    </xdr:to>
    <xdr:sp macro="" textlink="">
      <xdr:nvSpPr>
        <xdr:cNvPr id="377" name="フローチャート: 判断 376"/>
        <xdr:cNvSpPr/>
      </xdr:nvSpPr>
      <xdr:spPr>
        <a:xfrm>
          <a:off x="47752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119380</xdr:rowOff>
    </xdr:from>
    <xdr:to>
      <xdr:col>19</xdr:col>
      <xdr:colOff>187325</xdr:colOff>
      <xdr:row>78</xdr:row>
      <xdr:rowOff>127000</xdr:rowOff>
    </xdr:to>
    <xdr:cxnSp macro="">
      <xdr:nvCxnSpPr>
        <xdr:cNvPr id="378" name="直線コネクタ 377"/>
        <xdr:cNvCxnSpPr/>
      </xdr:nvCxnSpPr>
      <xdr:spPr>
        <a:xfrm>
          <a:off x="3098800" y="134924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3811</xdr:rowOff>
    </xdr:from>
    <xdr:to>
      <xdr:col>20</xdr:col>
      <xdr:colOff>38100</xdr:colOff>
      <xdr:row>77</xdr:row>
      <xdr:rowOff>105411</xdr:rowOff>
    </xdr:to>
    <xdr:sp macro="" textlink="">
      <xdr:nvSpPr>
        <xdr:cNvPr id="379" name="フローチャート: 判断 378"/>
        <xdr:cNvSpPr/>
      </xdr:nvSpPr>
      <xdr:spPr>
        <a:xfrm>
          <a:off x="3937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115588</xdr:rowOff>
    </xdr:from>
    <xdr:ext cx="736600" cy="259045"/>
    <xdr:sp macro="" textlink="">
      <xdr:nvSpPr>
        <xdr:cNvPr id="380" name="テキスト ボックス 379"/>
        <xdr:cNvSpPr txBox="1"/>
      </xdr:nvSpPr>
      <xdr:spPr>
        <a:xfrm>
          <a:off x="3606800" y="12974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66039</xdr:rowOff>
    </xdr:from>
    <xdr:to>
      <xdr:col>15</xdr:col>
      <xdr:colOff>98425</xdr:colOff>
      <xdr:row>78</xdr:row>
      <xdr:rowOff>119380</xdr:rowOff>
    </xdr:to>
    <xdr:cxnSp macro="">
      <xdr:nvCxnSpPr>
        <xdr:cNvPr id="381" name="直線コネクタ 380"/>
        <xdr:cNvCxnSpPr/>
      </xdr:nvCxnSpPr>
      <xdr:spPr>
        <a:xfrm>
          <a:off x="2209800" y="1343913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26670</xdr:rowOff>
    </xdr:from>
    <xdr:to>
      <xdr:col>15</xdr:col>
      <xdr:colOff>149225</xdr:colOff>
      <xdr:row>77</xdr:row>
      <xdr:rowOff>128270</xdr:rowOff>
    </xdr:to>
    <xdr:sp macro="" textlink="">
      <xdr:nvSpPr>
        <xdr:cNvPr id="382" name="フローチャート: 判断 381"/>
        <xdr:cNvSpPr/>
      </xdr:nvSpPr>
      <xdr:spPr>
        <a:xfrm>
          <a:off x="3048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138447</xdr:rowOff>
    </xdr:from>
    <xdr:ext cx="762000" cy="259045"/>
    <xdr:sp macro="" textlink="">
      <xdr:nvSpPr>
        <xdr:cNvPr id="383" name="テキスト ボックス 382"/>
        <xdr:cNvSpPr txBox="1"/>
      </xdr:nvSpPr>
      <xdr:spPr>
        <a:xfrm>
          <a:off x="2717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66039</xdr:rowOff>
    </xdr:from>
    <xdr:to>
      <xdr:col>11</xdr:col>
      <xdr:colOff>9525</xdr:colOff>
      <xdr:row>78</xdr:row>
      <xdr:rowOff>96520</xdr:rowOff>
    </xdr:to>
    <xdr:cxnSp macro="">
      <xdr:nvCxnSpPr>
        <xdr:cNvPr id="384" name="直線コネクタ 383"/>
        <xdr:cNvCxnSpPr/>
      </xdr:nvCxnSpPr>
      <xdr:spPr>
        <a:xfrm flipV="1">
          <a:off x="1320800" y="134391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152400</xdr:rowOff>
    </xdr:from>
    <xdr:to>
      <xdr:col>11</xdr:col>
      <xdr:colOff>60325</xdr:colOff>
      <xdr:row>77</xdr:row>
      <xdr:rowOff>82550</xdr:rowOff>
    </xdr:to>
    <xdr:sp macro="" textlink="">
      <xdr:nvSpPr>
        <xdr:cNvPr id="385" name="フローチャート: 判断 384"/>
        <xdr:cNvSpPr/>
      </xdr:nvSpPr>
      <xdr:spPr>
        <a:xfrm>
          <a:off x="2159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92727</xdr:rowOff>
    </xdr:from>
    <xdr:ext cx="762000" cy="259045"/>
    <xdr:sp macro="" textlink="">
      <xdr:nvSpPr>
        <xdr:cNvPr id="386" name="テキスト ボックス 385"/>
        <xdr:cNvSpPr txBox="1"/>
      </xdr:nvSpPr>
      <xdr:spPr>
        <a:xfrm>
          <a:off x="1828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140970</xdr:rowOff>
    </xdr:from>
    <xdr:to>
      <xdr:col>6</xdr:col>
      <xdr:colOff>171450</xdr:colOff>
      <xdr:row>78</xdr:row>
      <xdr:rowOff>71120</xdr:rowOff>
    </xdr:to>
    <xdr:sp macro="" textlink="">
      <xdr:nvSpPr>
        <xdr:cNvPr id="387" name="フローチャート: 判断 386"/>
        <xdr:cNvSpPr/>
      </xdr:nvSpPr>
      <xdr:spPr>
        <a:xfrm>
          <a:off x="12700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81297</xdr:rowOff>
    </xdr:from>
    <xdr:ext cx="762000" cy="259045"/>
    <xdr:sp macro="" textlink="">
      <xdr:nvSpPr>
        <xdr:cNvPr id="388" name="テキスト ボックス 387"/>
        <xdr:cNvSpPr txBox="1"/>
      </xdr:nvSpPr>
      <xdr:spPr>
        <a:xfrm>
          <a:off x="939800" y="1311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9" name="テキスト ボックス 38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0" name="テキスト ボックス 38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1" name="テキスト ボックス 39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2" name="テキスト ボックス 39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3" name="テキスト ボックス 39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106680</xdr:rowOff>
    </xdr:from>
    <xdr:to>
      <xdr:col>24</xdr:col>
      <xdr:colOff>76200</xdr:colOff>
      <xdr:row>79</xdr:row>
      <xdr:rowOff>36830</xdr:rowOff>
    </xdr:to>
    <xdr:sp macro="" textlink="">
      <xdr:nvSpPr>
        <xdr:cNvPr id="394" name="楕円 393"/>
        <xdr:cNvSpPr/>
      </xdr:nvSpPr>
      <xdr:spPr>
        <a:xfrm>
          <a:off x="47752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78757</xdr:rowOff>
    </xdr:from>
    <xdr:ext cx="762000" cy="259045"/>
    <xdr:sp macro="" textlink="">
      <xdr:nvSpPr>
        <xdr:cNvPr id="395" name="公債費該当値テキスト"/>
        <xdr:cNvSpPr txBox="1"/>
      </xdr:nvSpPr>
      <xdr:spPr>
        <a:xfrm>
          <a:off x="49149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76200</xdr:rowOff>
    </xdr:from>
    <xdr:to>
      <xdr:col>20</xdr:col>
      <xdr:colOff>38100</xdr:colOff>
      <xdr:row>79</xdr:row>
      <xdr:rowOff>6350</xdr:rowOff>
    </xdr:to>
    <xdr:sp macro="" textlink="">
      <xdr:nvSpPr>
        <xdr:cNvPr id="396" name="楕円 395"/>
        <xdr:cNvSpPr/>
      </xdr:nvSpPr>
      <xdr:spPr>
        <a:xfrm>
          <a:off x="3937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162577</xdr:rowOff>
    </xdr:from>
    <xdr:ext cx="736600" cy="259045"/>
    <xdr:sp macro="" textlink="">
      <xdr:nvSpPr>
        <xdr:cNvPr id="397" name="テキスト ボックス 396"/>
        <xdr:cNvSpPr txBox="1"/>
      </xdr:nvSpPr>
      <xdr:spPr>
        <a:xfrm>
          <a:off x="3606800" y="1353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68580</xdr:rowOff>
    </xdr:from>
    <xdr:to>
      <xdr:col>15</xdr:col>
      <xdr:colOff>149225</xdr:colOff>
      <xdr:row>78</xdr:row>
      <xdr:rowOff>170180</xdr:rowOff>
    </xdr:to>
    <xdr:sp macro="" textlink="">
      <xdr:nvSpPr>
        <xdr:cNvPr id="398" name="楕円 397"/>
        <xdr:cNvSpPr/>
      </xdr:nvSpPr>
      <xdr:spPr>
        <a:xfrm>
          <a:off x="3048000" y="134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154957</xdr:rowOff>
    </xdr:from>
    <xdr:ext cx="762000" cy="259045"/>
    <xdr:sp macro="" textlink="">
      <xdr:nvSpPr>
        <xdr:cNvPr id="399" name="テキスト ボックス 398"/>
        <xdr:cNvSpPr txBox="1"/>
      </xdr:nvSpPr>
      <xdr:spPr>
        <a:xfrm>
          <a:off x="2717800" y="1352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15239</xdr:rowOff>
    </xdr:from>
    <xdr:to>
      <xdr:col>11</xdr:col>
      <xdr:colOff>60325</xdr:colOff>
      <xdr:row>78</xdr:row>
      <xdr:rowOff>116839</xdr:rowOff>
    </xdr:to>
    <xdr:sp macro="" textlink="">
      <xdr:nvSpPr>
        <xdr:cNvPr id="400" name="楕円 399"/>
        <xdr:cNvSpPr/>
      </xdr:nvSpPr>
      <xdr:spPr>
        <a:xfrm>
          <a:off x="2159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101616</xdr:rowOff>
    </xdr:from>
    <xdr:ext cx="762000" cy="259045"/>
    <xdr:sp macro="" textlink="">
      <xdr:nvSpPr>
        <xdr:cNvPr id="401" name="テキスト ボックス 400"/>
        <xdr:cNvSpPr txBox="1"/>
      </xdr:nvSpPr>
      <xdr:spPr>
        <a:xfrm>
          <a:off x="1828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45720</xdr:rowOff>
    </xdr:from>
    <xdr:to>
      <xdr:col>6</xdr:col>
      <xdr:colOff>171450</xdr:colOff>
      <xdr:row>78</xdr:row>
      <xdr:rowOff>147320</xdr:rowOff>
    </xdr:to>
    <xdr:sp macro="" textlink="">
      <xdr:nvSpPr>
        <xdr:cNvPr id="402" name="楕円 401"/>
        <xdr:cNvSpPr/>
      </xdr:nvSpPr>
      <xdr:spPr>
        <a:xfrm>
          <a:off x="12700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132097</xdr:rowOff>
    </xdr:from>
    <xdr:ext cx="762000" cy="259045"/>
    <xdr:sp macro="" textlink="">
      <xdr:nvSpPr>
        <xdr:cNvPr id="403" name="テキスト ボックス 402"/>
        <xdr:cNvSpPr txBox="1"/>
      </xdr:nvSpPr>
      <xdr:spPr>
        <a:xfrm>
          <a:off x="939800" y="1350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4" name="正方形/長方形 40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5" name="正方形/長方形 40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6" name="正方形/長方形 40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7" name="正方形/長方形 40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8" name="正方形/長方形 40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9" name="正方形/長方形 40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0" name="正方形/長方形 40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1" name="正方形/長方形 41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2" name="正方形/長方形 41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3" name="正方形/長方形 41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4" name="テキスト ボックス 41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公債費を除いた経常収支比率は、主に物件費、補助費等、繰出金の減により前年度から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ポイント低下し、</a:t>
          </a:r>
          <a:r>
            <a:rPr kumimoji="1" lang="en-US" altLang="ja-JP" sz="1300">
              <a:latin typeface="ＭＳ Ｐゴシック" panose="020B0600070205080204" pitchFamily="50" charset="-128"/>
              <a:ea typeface="ＭＳ Ｐゴシック" panose="020B0600070205080204" pitchFamily="50" charset="-128"/>
            </a:rPr>
            <a:t>75.0</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今後もより一層の歳入の確保と歳出の抑制などに努めたい。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5" name="テキスト ボックス 41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6" name="直線コネクタ 41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7" name="テキスト ボックス 41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8" name="直線コネクタ 417"/>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9" name="テキスト ボックス 418"/>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0" name="直線コネクタ 41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1" name="テキスト ボックス 42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2" name="直線コネクタ 421"/>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3" name="テキスト ボックス 422"/>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81280</xdr:rowOff>
    </xdr:from>
    <xdr:to>
      <xdr:col>82</xdr:col>
      <xdr:colOff>107950</xdr:colOff>
      <xdr:row>80</xdr:row>
      <xdr:rowOff>41275</xdr:rowOff>
    </xdr:to>
    <xdr:cxnSp macro="">
      <xdr:nvCxnSpPr>
        <xdr:cNvPr id="427" name="直線コネクタ 426"/>
        <xdr:cNvCxnSpPr/>
      </xdr:nvCxnSpPr>
      <xdr:spPr>
        <a:xfrm flipV="1">
          <a:off x="16510000" y="12597130"/>
          <a:ext cx="0" cy="1160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13352</xdr:rowOff>
    </xdr:from>
    <xdr:ext cx="762000" cy="259045"/>
    <xdr:sp macro="" textlink="">
      <xdr:nvSpPr>
        <xdr:cNvPr id="428" name="公債費以外最小値テキスト"/>
        <xdr:cNvSpPr txBox="1"/>
      </xdr:nvSpPr>
      <xdr:spPr>
        <a:xfrm>
          <a:off x="16598900" y="13729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41275</xdr:rowOff>
    </xdr:from>
    <xdr:to>
      <xdr:col>82</xdr:col>
      <xdr:colOff>196850</xdr:colOff>
      <xdr:row>80</xdr:row>
      <xdr:rowOff>41275</xdr:rowOff>
    </xdr:to>
    <xdr:cxnSp macro="">
      <xdr:nvCxnSpPr>
        <xdr:cNvPr id="429" name="直線コネクタ 428"/>
        <xdr:cNvCxnSpPr/>
      </xdr:nvCxnSpPr>
      <xdr:spPr>
        <a:xfrm>
          <a:off x="16421100" y="13757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167657</xdr:rowOff>
    </xdr:from>
    <xdr:ext cx="762000" cy="259045"/>
    <xdr:sp macro="" textlink="">
      <xdr:nvSpPr>
        <xdr:cNvPr id="430" name="公債費以外最大値テキスト"/>
        <xdr:cNvSpPr txBox="1"/>
      </xdr:nvSpPr>
      <xdr:spPr>
        <a:xfrm>
          <a:off x="16598900" y="12340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81280</xdr:rowOff>
    </xdr:from>
    <xdr:to>
      <xdr:col>82</xdr:col>
      <xdr:colOff>196850</xdr:colOff>
      <xdr:row>73</xdr:row>
      <xdr:rowOff>81280</xdr:rowOff>
    </xdr:to>
    <xdr:cxnSp macro="">
      <xdr:nvCxnSpPr>
        <xdr:cNvPr id="431" name="直線コネクタ 430"/>
        <xdr:cNvCxnSpPr/>
      </xdr:nvCxnSpPr>
      <xdr:spPr>
        <a:xfrm>
          <a:off x="16421100" y="12597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127000</xdr:rowOff>
    </xdr:from>
    <xdr:to>
      <xdr:col>82</xdr:col>
      <xdr:colOff>107950</xdr:colOff>
      <xdr:row>75</xdr:row>
      <xdr:rowOff>132715</xdr:rowOff>
    </xdr:to>
    <xdr:cxnSp macro="">
      <xdr:nvCxnSpPr>
        <xdr:cNvPr id="432" name="直線コネクタ 431"/>
        <xdr:cNvCxnSpPr/>
      </xdr:nvCxnSpPr>
      <xdr:spPr>
        <a:xfrm flipV="1">
          <a:off x="15671800" y="1298575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128288</xdr:rowOff>
    </xdr:from>
    <xdr:ext cx="762000" cy="259045"/>
    <xdr:sp macro="" textlink="">
      <xdr:nvSpPr>
        <xdr:cNvPr id="433" name="公債費以外平均値テキスト"/>
        <xdr:cNvSpPr txBox="1"/>
      </xdr:nvSpPr>
      <xdr:spPr>
        <a:xfrm>
          <a:off x="16598900" y="131584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156211</xdr:rowOff>
    </xdr:from>
    <xdr:to>
      <xdr:col>82</xdr:col>
      <xdr:colOff>158750</xdr:colOff>
      <xdr:row>77</xdr:row>
      <xdr:rowOff>86361</xdr:rowOff>
    </xdr:to>
    <xdr:sp macro="" textlink="">
      <xdr:nvSpPr>
        <xdr:cNvPr id="434" name="フローチャート: 判断 433"/>
        <xdr:cNvSpPr/>
      </xdr:nvSpPr>
      <xdr:spPr>
        <a:xfrm>
          <a:off x="16459200" y="13186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64135</xdr:rowOff>
    </xdr:from>
    <xdr:to>
      <xdr:col>78</xdr:col>
      <xdr:colOff>69850</xdr:colOff>
      <xdr:row>75</xdr:row>
      <xdr:rowOff>132715</xdr:rowOff>
    </xdr:to>
    <xdr:cxnSp macro="">
      <xdr:nvCxnSpPr>
        <xdr:cNvPr id="435" name="直線コネクタ 434"/>
        <xdr:cNvCxnSpPr/>
      </xdr:nvCxnSpPr>
      <xdr:spPr>
        <a:xfrm>
          <a:off x="14782800" y="12922885"/>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116205</xdr:rowOff>
    </xdr:from>
    <xdr:to>
      <xdr:col>78</xdr:col>
      <xdr:colOff>120650</xdr:colOff>
      <xdr:row>77</xdr:row>
      <xdr:rowOff>46355</xdr:rowOff>
    </xdr:to>
    <xdr:sp macro="" textlink="">
      <xdr:nvSpPr>
        <xdr:cNvPr id="436" name="フローチャート: 判断 435"/>
        <xdr:cNvSpPr/>
      </xdr:nvSpPr>
      <xdr:spPr>
        <a:xfrm>
          <a:off x="15621000" y="1314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31132</xdr:rowOff>
    </xdr:from>
    <xdr:ext cx="736600" cy="259045"/>
    <xdr:sp macro="" textlink="">
      <xdr:nvSpPr>
        <xdr:cNvPr id="437" name="テキスト ボックス 436"/>
        <xdr:cNvSpPr txBox="1"/>
      </xdr:nvSpPr>
      <xdr:spPr>
        <a:xfrm>
          <a:off x="15290800" y="13232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29845</xdr:rowOff>
    </xdr:from>
    <xdr:to>
      <xdr:col>73</xdr:col>
      <xdr:colOff>180975</xdr:colOff>
      <xdr:row>75</xdr:row>
      <xdr:rowOff>64135</xdr:rowOff>
    </xdr:to>
    <xdr:cxnSp macro="">
      <xdr:nvCxnSpPr>
        <xdr:cNvPr id="438" name="直線コネクタ 437"/>
        <xdr:cNvCxnSpPr/>
      </xdr:nvCxnSpPr>
      <xdr:spPr>
        <a:xfrm>
          <a:off x="13893800" y="12717145"/>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104775</xdr:rowOff>
    </xdr:from>
    <xdr:to>
      <xdr:col>74</xdr:col>
      <xdr:colOff>31750</xdr:colOff>
      <xdr:row>77</xdr:row>
      <xdr:rowOff>34925</xdr:rowOff>
    </xdr:to>
    <xdr:sp macro="" textlink="">
      <xdr:nvSpPr>
        <xdr:cNvPr id="439" name="フローチャート: 判断 438"/>
        <xdr:cNvSpPr/>
      </xdr:nvSpPr>
      <xdr:spPr>
        <a:xfrm>
          <a:off x="14732000" y="1313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19702</xdr:rowOff>
    </xdr:from>
    <xdr:ext cx="762000" cy="259045"/>
    <xdr:sp macro="" textlink="">
      <xdr:nvSpPr>
        <xdr:cNvPr id="440" name="テキスト ボックス 439"/>
        <xdr:cNvSpPr txBox="1"/>
      </xdr:nvSpPr>
      <xdr:spPr>
        <a:xfrm>
          <a:off x="14401800" y="13221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1270</xdr:rowOff>
    </xdr:from>
    <xdr:to>
      <xdr:col>69</xdr:col>
      <xdr:colOff>92075</xdr:colOff>
      <xdr:row>74</xdr:row>
      <xdr:rowOff>29845</xdr:rowOff>
    </xdr:to>
    <xdr:cxnSp macro="">
      <xdr:nvCxnSpPr>
        <xdr:cNvPr id="441" name="直線コネクタ 440"/>
        <xdr:cNvCxnSpPr/>
      </xdr:nvCxnSpPr>
      <xdr:spPr>
        <a:xfrm>
          <a:off x="13004800" y="1268857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xdr:rowOff>
    </xdr:from>
    <xdr:to>
      <xdr:col>69</xdr:col>
      <xdr:colOff>142875</xdr:colOff>
      <xdr:row>76</xdr:row>
      <xdr:rowOff>109220</xdr:rowOff>
    </xdr:to>
    <xdr:sp macro="" textlink="">
      <xdr:nvSpPr>
        <xdr:cNvPr id="442" name="フローチャート: 判断 441"/>
        <xdr:cNvSpPr/>
      </xdr:nvSpPr>
      <xdr:spPr>
        <a:xfrm>
          <a:off x="13843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93997</xdr:rowOff>
    </xdr:from>
    <xdr:ext cx="762000" cy="259045"/>
    <xdr:sp macro="" textlink="">
      <xdr:nvSpPr>
        <xdr:cNvPr id="443" name="テキスト ボックス 442"/>
        <xdr:cNvSpPr txBox="1"/>
      </xdr:nvSpPr>
      <xdr:spPr>
        <a:xfrm>
          <a:off x="13512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30480</xdr:rowOff>
    </xdr:from>
    <xdr:to>
      <xdr:col>65</xdr:col>
      <xdr:colOff>53975</xdr:colOff>
      <xdr:row>75</xdr:row>
      <xdr:rowOff>132080</xdr:rowOff>
    </xdr:to>
    <xdr:sp macro="" textlink="">
      <xdr:nvSpPr>
        <xdr:cNvPr id="444" name="フローチャート: 判断 443"/>
        <xdr:cNvSpPr/>
      </xdr:nvSpPr>
      <xdr:spPr>
        <a:xfrm>
          <a:off x="12954000" y="1288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116857</xdr:rowOff>
    </xdr:from>
    <xdr:ext cx="762000" cy="259045"/>
    <xdr:sp macro="" textlink="">
      <xdr:nvSpPr>
        <xdr:cNvPr id="445" name="テキスト ボックス 444"/>
        <xdr:cNvSpPr txBox="1"/>
      </xdr:nvSpPr>
      <xdr:spPr>
        <a:xfrm>
          <a:off x="12623800" y="12975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76200</xdr:rowOff>
    </xdr:from>
    <xdr:to>
      <xdr:col>82</xdr:col>
      <xdr:colOff>158750</xdr:colOff>
      <xdr:row>76</xdr:row>
      <xdr:rowOff>6350</xdr:rowOff>
    </xdr:to>
    <xdr:sp macro="" textlink="">
      <xdr:nvSpPr>
        <xdr:cNvPr id="451" name="楕円 450"/>
        <xdr:cNvSpPr/>
      </xdr:nvSpPr>
      <xdr:spPr>
        <a:xfrm>
          <a:off x="164592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92727</xdr:rowOff>
    </xdr:from>
    <xdr:ext cx="762000" cy="259045"/>
    <xdr:sp macro="" textlink="">
      <xdr:nvSpPr>
        <xdr:cNvPr id="452" name="公債費以外該当値テキスト"/>
        <xdr:cNvSpPr txBox="1"/>
      </xdr:nvSpPr>
      <xdr:spPr>
        <a:xfrm>
          <a:off x="16598900" y="1278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81915</xdr:rowOff>
    </xdr:from>
    <xdr:to>
      <xdr:col>78</xdr:col>
      <xdr:colOff>120650</xdr:colOff>
      <xdr:row>76</xdr:row>
      <xdr:rowOff>12064</xdr:rowOff>
    </xdr:to>
    <xdr:sp macro="" textlink="">
      <xdr:nvSpPr>
        <xdr:cNvPr id="453" name="楕円 452"/>
        <xdr:cNvSpPr/>
      </xdr:nvSpPr>
      <xdr:spPr>
        <a:xfrm>
          <a:off x="15621000" y="129406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22242</xdr:rowOff>
    </xdr:from>
    <xdr:ext cx="736600" cy="259045"/>
    <xdr:sp macro="" textlink="">
      <xdr:nvSpPr>
        <xdr:cNvPr id="454" name="テキスト ボックス 453"/>
        <xdr:cNvSpPr txBox="1"/>
      </xdr:nvSpPr>
      <xdr:spPr>
        <a:xfrm>
          <a:off x="15290800" y="127095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13335</xdr:rowOff>
    </xdr:from>
    <xdr:to>
      <xdr:col>74</xdr:col>
      <xdr:colOff>31750</xdr:colOff>
      <xdr:row>75</xdr:row>
      <xdr:rowOff>114935</xdr:rowOff>
    </xdr:to>
    <xdr:sp macro="" textlink="">
      <xdr:nvSpPr>
        <xdr:cNvPr id="455" name="楕円 454"/>
        <xdr:cNvSpPr/>
      </xdr:nvSpPr>
      <xdr:spPr>
        <a:xfrm>
          <a:off x="14732000" y="128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125112</xdr:rowOff>
    </xdr:from>
    <xdr:ext cx="762000" cy="259045"/>
    <xdr:sp macro="" textlink="">
      <xdr:nvSpPr>
        <xdr:cNvPr id="456" name="テキスト ボックス 455"/>
        <xdr:cNvSpPr txBox="1"/>
      </xdr:nvSpPr>
      <xdr:spPr>
        <a:xfrm>
          <a:off x="14401800" y="126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150495</xdr:rowOff>
    </xdr:from>
    <xdr:to>
      <xdr:col>69</xdr:col>
      <xdr:colOff>142875</xdr:colOff>
      <xdr:row>74</xdr:row>
      <xdr:rowOff>80645</xdr:rowOff>
    </xdr:to>
    <xdr:sp macro="" textlink="">
      <xdr:nvSpPr>
        <xdr:cNvPr id="457" name="楕円 456"/>
        <xdr:cNvSpPr/>
      </xdr:nvSpPr>
      <xdr:spPr>
        <a:xfrm>
          <a:off x="13843000" y="1266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90822</xdr:rowOff>
    </xdr:from>
    <xdr:ext cx="762000" cy="259045"/>
    <xdr:sp macro="" textlink="">
      <xdr:nvSpPr>
        <xdr:cNvPr id="458" name="テキスト ボックス 457"/>
        <xdr:cNvSpPr txBox="1"/>
      </xdr:nvSpPr>
      <xdr:spPr>
        <a:xfrm>
          <a:off x="13512800" y="1243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121920</xdr:rowOff>
    </xdr:from>
    <xdr:to>
      <xdr:col>65</xdr:col>
      <xdr:colOff>53975</xdr:colOff>
      <xdr:row>74</xdr:row>
      <xdr:rowOff>52070</xdr:rowOff>
    </xdr:to>
    <xdr:sp macro="" textlink="">
      <xdr:nvSpPr>
        <xdr:cNvPr id="459" name="楕円 458"/>
        <xdr:cNvSpPr/>
      </xdr:nvSpPr>
      <xdr:spPr>
        <a:xfrm>
          <a:off x="12954000" y="1263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62247</xdr:rowOff>
    </xdr:from>
    <xdr:ext cx="762000" cy="259045"/>
    <xdr:sp macro="" textlink="">
      <xdr:nvSpPr>
        <xdr:cNvPr id="460" name="テキスト ボックス 459"/>
        <xdr:cNvSpPr txBox="1"/>
      </xdr:nvSpPr>
      <xdr:spPr>
        <a:xfrm>
          <a:off x="12623800" y="12406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109213</xdr:rowOff>
    </xdr:from>
    <xdr:to>
      <xdr:col>29</xdr:col>
      <xdr:colOff>127000</xdr:colOff>
      <xdr:row>20</xdr:row>
      <xdr:rowOff>63721</xdr:rowOff>
    </xdr:to>
    <xdr:cxnSp macro="">
      <xdr:nvCxnSpPr>
        <xdr:cNvPr id="47" name="直線コネクタ 46"/>
        <xdr:cNvCxnSpPr/>
      </xdr:nvCxnSpPr>
      <xdr:spPr bwMode="auto">
        <a:xfrm flipV="1">
          <a:off x="5651500" y="2042788"/>
          <a:ext cx="0" cy="14975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35798</xdr:rowOff>
    </xdr:from>
    <xdr:ext cx="762000" cy="259045"/>
    <xdr:sp macro="" textlink="">
      <xdr:nvSpPr>
        <xdr:cNvPr id="48" name="人口1人当たり決算額の推移最小値テキスト130"/>
        <xdr:cNvSpPr txBox="1"/>
      </xdr:nvSpPr>
      <xdr:spPr>
        <a:xfrm>
          <a:off x="5740400" y="3512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63721</xdr:rowOff>
    </xdr:from>
    <xdr:to>
      <xdr:col>30</xdr:col>
      <xdr:colOff>25400</xdr:colOff>
      <xdr:row>20</xdr:row>
      <xdr:rowOff>63721</xdr:rowOff>
    </xdr:to>
    <xdr:cxnSp macro="">
      <xdr:nvCxnSpPr>
        <xdr:cNvPr id="49" name="直線コネクタ 48"/>
        <xdr:cNvCxnSpPr/>
      </xdr:nvCxnSpPr>
      <xdr:spPr bwMode="auto">
        <a:xfrm>
          <a:off x="5562600" y="35403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24140</xdr:rowOff>
    </xdr:from>
    <xdr:ext cx="762000" cy="259045"/>
    <xdr:sp macro="" textlink="">
      <xdr:nvSpPr>
        <xdr:cNvPr id="50" name="人口1人当たり決算額の推移最大値テキスト130"/>
        <xdr:cNvSpPr txBox="1"/>
      </xdr:nvSpPr>
      <xdr:spPr>
        <a:xfrm>
          <a:off x="5740400" y="178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109213</xdr:rowOff>
    </xdr:from>
    <xdr:to>
      <xdr:col>30</xdr:col>
      <xdr:colOff>25400</xdr:colOff>
      <xdr:row>11</xdr:row>
      <xdr:rowOff>109213</xdr:rowOff>
    </xdr:to>
    <xdr:cxnSp macro="">
      <xdr:nvCxnSpPr>
        <xdr:cNvPr id="51" name="直線コネクタ 50"/>
        <xdr:cNvCxnSpPr/>
      </xdr:nvCxnSpPr>
      <xdr:spPr bwMode="auto">
        <a:xfrm>
          <a:off x="5562600" y="20427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165971</xdr:rowOff>
    </xdr:from>
    <xdr:to>
      <xdr:col>29</xdr:col>
      <xdr:colOff>127000</xdr:colOff>
      <xdr:row>15</xdr:row>
      <xdr:rowOff>27831</xdr:rowOff>
    </xdr:to>
    <xdr:cxnSp macro="">
      <xdr:nvCxnSpPr>
        <xdr:cNvPr id="52" name="直線コネクタ 51"/>
        <xdr:cNvCxnSpPr/>
      </xdr:nvCxnSpPr>
      <xdr:spPr bwMode="auto">
        <a:xfrm flipV="1">
          <a:off x="5003800" y="2613896"/>
          <a:ext cx="647700" cy="333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156612</xdr:rowOff>
    </xdr:from>
    <xdr:ext cx="762000" cy="259045"/>
    <xdr:sp macro="" textlink="">
      <xdr:nvSpPr>
        <xdr:cNvPr id="53" name="人口1人当たり決算額の推移平均値テキスト130"/>
        <xdr:cNvSpPr txBox="1"/>
      </xdr:nvSpPr>
      <xdr:spPr>
        <a:xfrm>
          <a:off x="5740400" y="2775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13085</xdr:rowOff>
    </xdr:from>
    <xdr:to>
      <xdr:col>29</xdr:col>
      <xdr:colOff>177800</xdr:colOff>
      <xdr:row>16</xdr:row>
      <xdr:rowOff>114685</xdr:rowOff>
    </xdr:to>
    <xdr:sp macro="" textlink="">
      <xdr:nvSpPr>
        <xdr:cNvPr id="54" name="フローチャート: 判断 53"/>
        <xdr:cNvSpPr/>
      </xdr:nvSpPr>
      <xdr:spPr bwMode="auto">
        <a:xfrm>
          <a:off x="5600700" y="28039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27831</xdr:rowOff>
    </xdr:from>
    <xdr:to>
      <xdr:col>26</xdr:col>
      <xdr:colOff>50800</xdr:colOff>
      <xdr:row>15</xdr:row>
      <xdr:rowOff>63428</xdr:rowOff>
    </xdr:to>
    <xdr:cxnSp macro="">
      <xdr:nvCxnSpPr>
        <xdr:cNvPr id="55" name="直線コネクタ 54"/>
        <xdr:cNvCxnSpPr/>
      </xdr:nvCxnSpPr>
      <xdr:spPr bwMode="auto">
        <a:xfrm flipV="1">
          <a:off x="4305300" y="2647206"/>
          <a:ext cx="698500" cy="35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18865</xdr:rowOff>
    </xdr:from>
    <xdr:to>
      <xdr:col>26</xdr:col>
      <xdr:colOff>101600</xdr:colOff>
      <xdr:row>16</xdr:row>
      <xdr:rowOff>120465</xdr:rowOff>
    </xdr:to>
    <xdr:sp macro="" textlink="">
      <xdr:nvSpPr>
        <xdr:cNvPr id="56" name="フローチャート: 判断 55"/>
        <xdr:cNvSpPr/>
      </xdr:nvSpPr>
      <xdr:spPr bwMode="auto">
        <a:xfrm>
          <a:off x="4953000" y="2809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105242</xdr:rowOff>
    </xdr:from>
    <xdr:ext cx="736600" cy="259045"/>
    <xdr:sp macro="" textlink="">
      <xdr:nvSpPr>
        <xdr:cNvPr id="57" name="テキスト ボックス 56"/>
        <xdr:cNvSpPr txBox="1"/>
      </xdr:nvSpPr>
      <xdr:spPr>
        <a:xfrm>
          <a:off x="4622800" y="2896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56569</xdr:rowOff>
    </xdr:from>
    <xdr:to>
      <xdr:col>22</xdr:col>
      <xdr:colOff>114300</xdr:colOff>
      <xdr:row>15</xdr:row>
      <xdr:rowOff>63428</xdr:rowOff>
    </xdr:to>
    <xdr:cxnSp macro="">
      <xdr:nvCxnSpPr>
        <xdr:cNvPr id="58" name="直線コネクタ 57"/>
        <xdr:cNvCxnSpPr/>
      </xdr:nvCxnSpPr>
      <xdr:spPr bwMode="auto">
        <a:xfrm>
          <a:off x="3606800" y="2675944"/>
          <a:ext cx="698500" cy="68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24678</xdr:rowOff>
    </xdr:from>
    <xdr:to>
      <xdr:col>22</xdr:col>
      <xdr:colOff>165100</xdr:colOff>
      <xdr:row>16</xdr:row>
      <xdr:rowOff>126278</xdr:rowOff>
    </xdr:to>
    <xdr:sp macro="" textlink="">
      <xdr:nvSpPr>
        <xdr:cNvPr id="59" name="フローチャート: 判断 58"/>
        <xdr:cNvSpPr/>
      </xdr:nvSpPr>
      <xdr:spPr bwMode="auto">
        <a:xfrm>
          <a:off x="4254500" y="28155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111055</xdr:rowOff>
    </xdr:from>
    <xdr:ext cx="762000" cy="259045"/>
    <xdr:sp macro="" textlink="">
      <xdr:nvSpPr>
        <xdr:cNvPr id="60" name="テキスト ボックス 59"/>
        <xdr:cNvSpPr txBox="1"/>
      </xdr:nvSpPr>
      <xdr:spPr>
        <a:xfrm>
          <a:off x="3924300" y="2901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56569</xdr:rowOff>
    </xdr:from>
    <xdr:to>
      <xdr:col>18</xdr:col>
      <xdr:colOff>177800</xdr:colOff>
      <xdr:row>15</xdr:row>
      <xdr:rowOff>77535</xdr:rowOff>
    </xdr:to>
    <xdr:cxnSp macro="">
      <xdr:nvCxnSpPr>
        <xdr:cNvPr id="61" name="直線コネクタ 60"/>
        <xdr:cNvCxnSpPr/>
      </xdr:nvCxnSpPr>
      <xdr:spPr bwMode="auto">
        <a:xfrm flipV="1">
          <a:off x="2908300" y="2675944"/>
          <a:ext cx="698500" cy="209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3973</xdr:rowOff>
    </xdr:from>
    <xdr:to>
      <xdr:col>19</xdr:col>
      <xdr:colOff>38100</xdr:colOff>
      <xdr:row>16</xdr:row>
      <xdr:rowOff>105573</xdr:rowOff>
    </xdr:to>
    <xdr:sp macro="" textlink="">
      <xdr:nvSpPr>
        <xdr:cNvPr id="62" name="フローチャート: 判断 61"/>
        <xdr:cNvSpPr/>
      </xdr:nvSpPr>
      <xdr:spPr bwMode="auto">
        <a:xfrm>
          <a:off x="3556000" y="2794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90350</xdr:rowOff>
    </xdr:from>
    <xdr:ext cx="762000" cy="259045"/>
    <xdr:sp macro="" textlink="">
      <xdr:nvSpPr>
        <xdr:cNvPr id="63" name="テキスト ボックス 62"/>
        <xdr:cNvSpPr txBox="1"/>
      </xdr:nvSpPr>
      <xdr:spPr>
        <a:xfrm>
          <a:off x="3225800" y="2881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118698</xdr:rowOff>
    </xdr:from>
    <xdr:to>
      <xdr:col>15</xdr:col>
      <xdr:colOff>101600</xdr:colOff>
      <xdr:row>16</xdr:row>
      <xdr:rowOff>48848</xdr:rowOff>
    </xdr:to>
    <xdr:sp macro="" textlink="">
      <xdr:nvSpPr>
        <xdr:cNvPr id="64" name="フローチャート: 判断 63"/>
        <xdr:cNvSpPr/>
      </xdr:nvSpPr>
      <xdr:spPr bwMode="auto">
        <a:xfrm>
          <a:off x="2857500" y="2738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33625</xdr:rowOff>
    </xdr:from>
    <xdr:ext cx="762000" cy="259045"/>
    <xdr:sp macro="" textlink="">
      <xdr:nvSpPr>
        <xdr:cNvPr id="65" name="テキスト ボックス 64"/>
        <xdr:cNvSpPr txBox="1"/>
      </xdr:nvSpPr>
      <xdr:spPr>
        <a:xfrm>
          <a:off x="2527300" y="2824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115171</xdr:rowOff>
    </xdr:from>
    <xdr:to>
      <xdr:col>29</xdr:col>
      <xdr:colOff>177800</xdr:colOff>
      <xdr:row>15</xdr:row>
      <xdr:rowOff>45321</xdr:rowOff>
    </xdr:to>
    <xdr:sp macro="" textlink="">
      <xdr:nvSpPr>
        <xdr:cNvPr id="71" name="楕円 70"/>
        <xdr:cNvSpPr/>
      </xdr:nvSpPr>
      <xdr:spPr bwMode="auto">
        <a:xfrm>
          <a:off x="5600700" y="2563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131698</xdr:rowOff>
    </xdr:from>
    <xdr:ext cx="762000" cy="259045"/>
    <xdr:sp macro="" textlink="">
      <xdr:nvSpPr>
        <xdr:cNvPr id="72" name="人口1人当たり決算額の推移該当値テキスト130"/>
        <xdr:cNvSpPr txBox="1"/>
      </xdr:nvSpPr>
      <xdr:spPr>
        <a:xfrm>
          <a:off x="5740400" y="240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148481</xdr:rowOff>
    </xdr:from>
    <xdr:to>
      <xdr:col>26</xdr:col>
      <xdr:colOff>101600</xdr:colOff>
      <xdr:row>15</xdr:row>
      <xdr:rowOff>78631</xdr:rowOff>
    </xdr:to>
    <xdr:sp macro="" textlink="">
      <xdr:nvSpPr>
        <xdr:cNvPr id="73" name="楕円 72"/>
        <xdr:cNvSpPr/>
      </xdr:nvSpPr>
      <xdr:spPr bwMode="auto">
        <a:xfrm>
          <a:off x="4953000" y="25964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88808</xdr:rowOff>
    </xdr:from>
    <xdr:ext cx="736600" cy="259045"/>
    <xdr:sp macro="" textlink="">
      <xdr:nvSpPr>
        <xdr:cNvPr id="74" name="テキスト ボックス 73"/>
        <xdr:cNvSpPr txBox="1"/>
      </xdr:nvSpPr>
      <xdr:spPr>
        <a:xfrm>
          <a:off x="4622800" y="2365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12628</xdr:rowOff>
    </xdr:from>
    <xdr:to>
      <xdr:col>22</xdr:col>
      <xdr:colOff>165100</xdr:colOff>
      <xdr:row>15</xdr:row>
      <xdr:rowOff>114228</xdr:rowOff>
    </xdr:to>
    <xdr:sp macro="" textlink="">
      <xdr:nvSpPr>
        <xdr:cNvPr id="75" name="楕円 74"/>
        <xdr:cNvSpPr/>
      </xdr:nvSpPr>
      <xdr:spPr bwMode="auto">
        <a:xfrm>
          <a:off x="4254500" y="26320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124405</xdr:rowOff>
    </xdr:from>
    <xdr:ext cx="762000" cy="259045"/>
    <xdr:sp macro="" textlink="">
      <xdr:nvSpPr>
        <xdr:cNvPr id="76" name="テキスト ボックス 75"/>
        <xdr:cNvSpPr txBox="1"/>
      </xdr:nvSpPr>
      <xdr:spPr>
        <a:xfrm>
          <a:off x="3924300" y="240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5769</xdr:rowOff>
    </xdr:from>
    <xdr:to>
      <xdr:col>19</xdr:col>
      <xdr:colOff>38100</xdr:colOff>
      <xdr:row>15</xdr:row>
      <xdr:rowOff>107369</xdr:rowOff>
    </xdr:to>
    <xdr:sp macro="" textlink="">
      <xdr:nvSpPr>
        <xdr:cNvPr id="77" name="楕円 76"/>
        <xdr:cNvSpPr/>
      </xdr:nvSpPr>
      <xdr:spPr bwMode="auto">
        <a:xfrm>
          <a:off x="3556000" y="26251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117546</xdr:rowOff>
    </xdr:from>
    <xdr:ext cx="762000" cy="259045"/>
    <xdr:sp macro="" textlink="">
      <xdr:nvSpPr>
        <xdr:cNvPr id="78" name="テキスト ボックス 77"/>
        <xdr:cNvSpPr txBox="1"/>
      </xdr:nvSpPr>
      <xdr:spPr>
        <a:xfrm>
          <a:off x="3225800" y="2394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26735</xdr:rowOff>
    </xdr:from>
    <xdr:to>
      <xdr:col>15</xdr:col>
      <xdr:colOff>101600</xdr:colOff>
      <xdr:row>15</xdr:row>
      <xdr:rowOff>128335</xdr:rowOff>
    </xdr:to>
    <xdr:sp macro="" textlink="">
      <xdr:nvSpPr>
        <xdr:cNvPr id="79" name="楕円 78"/>
        <xdr:cNvSpPr/>
      </xdr:nvSpPr>
      <xdr:spPr bwMode="auto">
        <a:xfrm>
          <a:off x="2857500" y="2646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138512</xdr:rowOff>
    </xdr:from>
    <xdr:ext cx="762000" cy="259045"/>
    <xdr:sp macro="" textlink="">
      <xdr:nvSpPr>
        <xdr:cNvPr id="80" name="テキスト ボックス 79"/>
        <xdr:cNvSpPr txBox="1"/>
      </xdr:nvSpPr>
      <xdr:spPr>
        <a:xfrm>
          <a:off x="2527300" y="2414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183121</xdr:rowOff>
    </xdr:from>
    <xdr:to>
      <xdr:col>29</xdr:col>
      <xdr:colOff>127000</xdr:colOff>
      <xdr:row>37</xdr:row>
      <xdr:rowOff>238861</xdr:rowOff>
    </xdr:to>
    <xdr:cxnSp macro="">
      <xdr:nvCxnSpPr>
        <xdr:cNvPr id="108" name="直線コネクタ 107"/>
        <xdr:cNvCxnSpPr/>
      </xdr:nvCxnSpPr>
      <xdr:spPr bwMode="auto">
        <a:xfrm flipV="1">
          <a:off x="5651500" y="6107671"/>
          <a:ext cx="0" cy="12558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210938</xdr:rowOff>
    </xdr:from>
    <xdr:ext cx="762000" cy="259045"/>
    <xdr:sp macro="" textlink="">
      <xdr:nvSpPr>
        <xdr:cNvPr id="109" name="人口1人当たり決算額の推移最小値テキスト445"/>
        <xdr:cNvSpPr txBox="1"/>
      </xdr:nvSpPr>
      <xdr:spPr>
        <a:xfrm>
          <a:off x="5740400" y="733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238861</xdr:rowOff>
    </xdr:from>
    <xdr:to>
      <xdr:col>30</xdr:col>
      <xdr:colOff>25400</xdr:colOff>
      <xdr:row>37</xdr:row>
      <xdr:rowOff>238861</xdr:rowOff>
    </xdr:to>
    <xdr:cxnSp macro="">
      <xdr:nvCxnSpPr>
        <xdr:cNvPr id="110" name="直線コネクタ 109"/>
        <xdr:cNvCxnSpPr/>
      </xdr:nvCxnSpPr>
      <xdr:spPr bwMode="auto">
        <a:xfrm>
          <a:off x="5562600" y="73635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98048</xdr:rowOff>
    </xdr:from>
    <xdr:ext cx="762000" cy="259045"/>
    <xdr:sp macro="" textlink="">
      <xdr:nvSpPr>
        <xdr:cNvPr id="111" name="人口1人当たり決算額の推移最大値テキスト445"/>
        <xdr:cNvSpPr txBox="1"/>
      </xdr:nvSpPr>
      <xdr:spPr>
        <a:xfrm>
          <a:off x="5740400" y="5851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183121</xdr:rowOff>
    </xdr:from>
    <xdr:to>
      <xdr:col>30</xdr:col>
      <xdr:colOff>25400</xdr:colOff>
      <xdr:row>33</xdr:row>
      <xdr:rowOff>183121</xdr:rowOff>
    </xdr:to>
    <xdr:cxnSp macro="">
      <xdr:nvCxnSpPr>
        <xdr:cNvPr id="112" name="直線コネクタ 111"/>
        <xdr:cNvCxnSpPr/>
      </xdr:nvCxnSpPr>
      <xdr:spPr bwMode="auto">
        <a:xfrm>
          <a:off x="5562600" y="6107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269799</xdr:rowOff>
    </xdr:from>
    <xdr:to>
      <xdr:col>29</xdr:col>
      <xdr:colOff>127000</xdr:colOff>
      <xdr:row>35</xdr:row>
      <xdr:rowOff>274142</xdr:rowOff>
    </xdr:to>
    <xdr:cxnSp macro="">
      <xdr:nvCxnSpPr>
        <xdr:cNvPr id="113" name="直線コネクタ 112"/>
        <xdr:cNvCxnSpPr/>
      </xdr:nvCxnSpPr>
      <xdr:spPr bwMode="auto">
        <a:xfrm>
          <a:off x="5003800" y="6880149"/>
          <a:ext cx="647700" cy="43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57256</xdr:rowOff>
    </xdr:from>
    <xdr:ext cx="762000" cy="259045"/>
    <xdr:sp macro="" textlink="">
      <xdr:nvSpPr>
        <xdr:cNvPr id="114" name="人口1人当たり決算額の推移平均値テキスト445"/>
        <xdr:cNvSpPr txBox="1"/>
      </xdr:nvSpPr>
      <xdr:spPr>
        <a:xfrm>
          <a:off x="5740400" y="66676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212179</xdr:rowOff>
    </xdr:from>
    <xdr:to>
      <xdr:col>29</xdr:col>
      <xdr:colOff>177800</xdr:colOff>
      <xdr:row>35</xdr:row>
      <xdr:rowOff>313779</xdr:rowOff>
    </xdr:to>
    <xdr:sp macro="" textlink="">
      <xdr:nvSpPr>
        <xdr:cNvPr id="115" name="フローチャート: 判断 114"/>
        <xdr:cNvSpPr/>
      </xdr:nvSpPr>
      <xdr:spPr bwMode="auto">
        <a:xfrm>
          <a:off x="56007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269799</xdr:rowOff>
    </xdr:from>
    <xdr:to>
      <xdr:col>26</xdr:col>
      <xdr:colOff>50800</xdr:colOff>
      <xdr:row>35</xdr:row>
      <xdr:rowOff>304470</xdr:rowOff>
    </xdr:to>
    <xdr:cxnSp macro="">
      <xdr:nvCxnSpPr>
        <xdr:cNvPr id="116" name="直線コネクタ 115"/>
        <xdr:cNvCxnSpPr/>
      </xdr:nvCxnSpPr>
      <xdr:spPr bwMode="auto">
        <a:xfrm flipV="1">
          <a:off x="4305300" y="6880149"/>
          <a:ext cx="698500" cy="34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197739</xdr:rowOff>
    </xdr:from>
    <xdr:to>
      <xdr:col>26</xdr:col>
      <xdr:colOff>101600</xdr:colOff>
      <xdr:row>35</xdr:row>
      <xdr:rowOff>299339</xdr:rowOff>
    </xdr:to>
    <xdr:sp macro="" textlink="">
      <xdr:nvSpPr>
        <xdr:cNvPr id="117" name="フローチャート: 判断 116"/>
        <xdr:cNvSpPr/>
      </xdr:nvSpPr>
      <xdr:spPr bwMode="auto">
        <a:xfrm>
          <a:off x="4953000" y="68080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309516</xdr:rowOff>
    </xdr:from>
    <xdr:ext cx="736600" cy="259045"/>
    <xdr:sp macro="" textlink="">
      <xdr:nvSpPr>
        <xdr:cNvPr id="118" name="テキスト ボックス 117"/>
        <xdr:cNvSpPr txBox="1"/>
      </xdr:nvSpPr>
      <xdr:spPr>
        <a:xfrm>
          <a:off x="4622800" y="6576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288734</xdr:rowOff>
    </xdr:from>
    <xdr:to>
      <xdr:col>22</xdr:col>
      <xdr:colOff>114300</xdr:colOff>
      <xdr:row>35</xdr:row>
      <xdr:rowOff>304470</xdr:rowOff>
    </xdr:to>
    <xdr:cxnSp macro="">
      <xdr:nvCxnSpPr>
        <xdr:cNvPr id="119" name="直線コネクタ 118"/>
        <xdr:cNvCxnSpPr/>
      </xdr:nvCxnSpPr>
      <xdr:spPr bwMode="auto">
        <a:xfrm>
          <a:off x="3606800" y="6899084"/>
          <a:ext cx="698500" cy="157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180746</xdr:rowOff>
    </xdr:from>
    <xdr:to>
      <xdr:col>22</xdr:col>
      <xdr:colOff>165100</xdr:colOff>
      <xdr:row>35</xdr:row>
      <xdr:rowOff>282346</xdr:rowOff>
    </xdr:to>
    <xdr:sp macro="" textlink="">
      <xdr:nvSpPr>
        <xdr:cNvPr id="120" name="フローチャート: 判断 119"/>
        <xdr:cNvSpPr/>
      </xdr:nvSpPr>
      <xdr:spPr bwMode="auto">
        <a:xfrm>
          <a:off x="4254500" y="67910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292523</xdr:rowOff>
    </xdr:from>
    <xdr:ext cx="762000" cy="259045"/>
    <xdr:sp macro="" textlink="">
      <xdr:nvSpPr>
        <xdr:cNvPr id="121" name="テキスト ボックス 120"/>
        <xdr:cNvSpPr txBox="1"/>
      </xdr:nvSpPr>
      <xdr:spPr>
        <a:xfrm>
          <a:off x="3924300" y="655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288734</xdr:rowOff>
    </xdr:from>
    <xdr:to>
      <xdr:col>18</xdr:col>
      <xdr:colOff>177800</xdr:colOff>
      <xdr:row>35</xdr:row>
      <xdr:rowOff>306108</xdr:rowOff>
    </xdr:to>
    <xdr:cxnSp macro="">
      <xdr:nvCxnSpPr>
        <xdr:cNvPr id="122" name="直線コネクタ 121"/>
        <xdr:cNvCxnSpPr/>
      </xdr:nvCxnSpPr>
      <xdr:spPr bwMode="auto">
        <a:xfrm flipV="1">
          <a:off x="2908300" y="6899084"/>
          <a:ext cx="698500" cy="173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180480</xdr:rowOff>
    </xdr:from>
    <xdr:to>
      <xdr:col>19</xdr:col>
      <xdr:colOff>38100</xdr:colOff>
      <xdr:row>35</xdr:row>
      <xdr:rowOff>282080</xdr:rowOff>
    </xdr:to>
    <xdr:sp macro="" textlink="">
      <xdr:nvSpPr>
        <xdr:cNvPr id="123" name="フローチャート: 判断 122"/>
        <xdr:cNvSpPr/>
      </xdr:nvSpPr>
      <xdr:spPr bwMode="auto">
        <a:xfrm>
          <a:off x="3556000" y="6790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292257</xdr:rowOff>
    </xdr:from>
    <xdr:ext cx="762000" cy="259045"/>
    <xdr:sp macro="" textlink="">
      <xdr:nvSpPr>
        <xdr:cNvPr id="124" name="テキスト ボックス 123"/>
        <xdr:cNvSpPr txBox="1"/>
      </xdr:nvSpPr>
      <xdr:spPr>
        <a:xfrm>
          <a:off x="3225800" y="6559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69114</xdr:rowOff>
    </xdr:from>
    <xdr:to>
      <xdr:col>15</xdr:col>
      <xdr:colOff>101600</xdr:colOff>
      <xdr:row>35</xdr:row>
      <xdr:rowOff>170714</xdr:rowOff>
    </xdr:to>
    <xdr:sp macro="" textlink="">
      <xdr:nvSpPr>
        <xdr:cNvPr id="125" name="フローチャート: 判断 124"/>
        <xdr:cNvSpPr/>
      </xdr:nvSpPr>
      <xdr:spPr bwMode="auto">
        <a:xfrm>
          <a:off x="2857500" y="66794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180891</xdr:rowOff>
    </xdr:from>
    <xdr:ext cx="762000" cy="259045"/>
    <xdr:sp macro="" textlink="">
      <xdr:nvSpPr>
        <xdr:cNvPr id="126" name="テキスト ボックス 125"/>
        <xdr:cNvSpPr txBox="1"/>
      </xdr:nvSpPr>
      <xdr:spPr>
        <a:xfrm>
          <a:off x="2527300" y="644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223342</xdr:rowOff>
    </xdr:from>
    <xdr:to>
      <xdr:col>29</xdr:col>
      <xdr:colOff>177800</xdr:colOff>
      <xdr:row>35</xdr:row>
      <xdr:rowOff>324942</xdr:rowOff>
    </xdr:to>
    <xdr:sp macro="" textlink="">
      <xdr:nvSpPr>
        <xdr:cNvPr id="132" name="楕円 131"/>
        <xdr:cNvSpPr/>
      </xdr:nvSpPr>
      <xdr:spPr bwMode="auto">
        <a:xfrm>
          <a:off x="5600700" y="68336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195419</xdr:rowOff>
    </xdr:from>
    <xdr:ext cx="762000" cy="259045"/>
    <xdr:sp macro="" textlink="">
      <xdr:nvSpPr>
        <xdr:cNvPr id="133" name="人口1人当たり決算額の推移該当値テキスト445"/>
        <xdr:cNvSpPr txBox="1"/>
      </xdr:nvSpPr>
      <xdr:spPr>
        <a:xfrm>
          <a:off x="5740400" y="680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218999</xdr:rowOff>
    </xdr:from>
    <xdr:to>
      <xdr:col>26</xdr:col>
      <xdr:colOff>101600</xdr:colOff>
      <xdr:row>35</xdr:row>
      <xdr:rowOff>320599</xdr:rowOff>
    </xdr:to>
    <xdr:sp macro="" textlink="">
      <xdr:nvSpPr>
        <xdr:cNvPr id="134" name="楕円 133"/>
        <xdr:cNvSpPr/>
      </xdr:nvSpPr>
      <xdr:spPr bwMode="auto">
        <a:xfrm>
          <a:off x="4953000" y="68293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305376</xdr:rowOff>
    </xdr:from>
    <xdr:ext cx="736600" cy="259045"/>
    <xdr:sp macro="" textlink="">
      <xdr:nvSpPr>
        <xdr:cNvPr id="135" name="テキスト ボックス 134"/>
        <xdr:cNvSpPr txBox="1"/>
      </xdr:nvSpPr>
      <xdr:spPr>
        <a:xfrm>
          <a:off x="4622800" y="6915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253670</xdr:rowOff>
    </xdr:from>
    <xdr:to>
      <xdr:col>22</xdr:col>
      <xdr:colOff>165100</xdr:colOff>
      <xdr:row>36</xdr:row>
      <xdr:rowOff>12370</xdr:rowOff>
    </xdr:to>
    <xdr:sp macro="" textlink="">
      <xdr:nvSpPr>
        <xdr:cNvPr id="136" name="楕円 135"/>
        <xdr:cNvSpPr/>
      </xdr:nvSpPr>
      <xdr:spPr bwMode="auto">
        <a:xfrm>
          <a:off x="4254500" y="68640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340047</xdr:rowOff>
    </xdr:from>
    <xdr:ext cx="762000" cy="259045"/>
    <xdr:sp macro="" textlink="">
      <xdr:nvSpPr>
        <xdr:cNvPr id="137" name="テキスト ボックス 136"/>
        <xdr:cNvSpPr txBox="1"/>
      </xdr:nvSpPr>
      <xdr:spPr>
        <a:xfrm>
          <a:off x="3924300" y="695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237934</xdr:rowOff>
    </xdr:from>
    <xdr:to>
      <xdr:col>19</xdr:col>
      <xdr:colOff>38100</xdr:colOff>
      <xdr:row>35</xdr:row>
      <xdr:rowOff>339534</xdr:rowOff>
    </xdr:to>
    <xdr:sp macro="" textlink="">
      <xdr:nvSpPr>
        <xdr:cNvPr id="138" name="楕円 137"/>
        <xdr:cNvSpPr/>
      </xdr:nvSpPr>
      <xdr:spPr bwMode="auto">
        <a:xfrm>
          <a:off x="3556000" y="68482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324311</xdr:rowOff>
    </xdr:from>
    <xdr:ext cx="762000" cy="259045"/>
    <xdr:sp macro="" textlink="">
      <xdr:nvSpPr>
        <xdr:cNvPr id="139" name="テキスト ボックス 138"/>
        <xdr:cNvSpPr txBox="1"/>
      </xdr:nvSpPr>
      <xdr:spPr>
        <a:xfrm>
          <a:off x="3225800" y="693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255308</xdr:rowOff>
    </xdr:from>
    <xdr:to>
      <xdr:col>15</xdr:col>
      <xdr:colOff>101600</xdr:colOff>
      <xdr:row>36</xdr:row>
      <xdr:rowOff>14008</xdr:rowOff>
    </xdr:to>
    <xdr:sp macro="" textlink="">
      <xdr:nvSpPr>
        <xdr:cNvPr id="140" name="楕円 139"/>
        <xdr:cNvSpPr/>
      </xdr:nvSpPr>
      <xdr:spPr bwMode="auto">
        <a:xfrm>
          <a:off x="2857500" y="68656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341685</xdr:rowOff>
    </xdr:from>
    <xdr:ext cx="762000" cy="259045"/>
    <xdr:sp macro="" textlink="">
      <xdr:nvSpPr>
        <xdr:cNvPr id="141" name="テキスト ボックス 140"/>
        <xdr:cNvSpPr txBox="1"/>
      </xdr:nvSpPr>
      <xdr:spPr>
        <a:xfrm>
          <a:off x="2527300" y="6952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126,573
125,638
208.35
56,058,756
55,399,992
419,778
29,948,897
57,573,996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20632</xdr:rowOff>
    </xdr:from>
    <xdr:to>
      <xdr:col>24</xdr:col>
      <xdr:colOff>62865</xdr:colOff>
      <xdr:row>39</xdr:row>
      <xdr:rowOff>1299</xdr:rowOff>
    </xdr:to>
    <xdr:cxnSp macro="">
      <xdr:nvCxnSpPr>
        <xdr:cNvPr id="58" name="直線コネクタ 57"/>
        <xdr:cNvCxnSpPr/>
      </xdr:nvCxnSpPr>
      <xdr:spPr>
        <a:xfrm flipV="1">
          <a:off x="4633595" y="5164132"/>
          <a:ext cx="1270" cy="1523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5126</xdr:rowOff>
    </xdr:from>
    <xdr:ext cx="534377" cy="259045"/>
    <xdr:sp macro="" textlink="">
      <xdr:nvSpPr>
        <xdr:cNvPr id="59" name="人件費最小値テキスト"/>
        <xdr:cNvSpPr txBox="1"/>
      </xdr:nvSpPr>
      <xdr:spPr>
        <a:xfrm>
          <a:off x="4686300" y="6691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1299</xdr:rowOff>
    </xdr:from>
    <xdr:to>
      <xdr:col>24</xdr:col>
      <xdr:colOff>152400</xdr:colOff>
      <xdr:row>39</xdr:row>
      <xdr:rowOff>1299</xdr:rowOff>
    </xdr:to>
    <xdr:cxnSp macro="">
      <xdr:nvCxnSpPr>
        <xdr:cNvPr id="60" name="直線コネクタ 59"/>
        <xdr:cNvCxnSpPr/>
      </xdr:nvCxnSpPr>
      <xdr:spPr>
        <a:xfrm>
          <a:off x="4546600" y="6687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138759</xdr:rowOff>
    </xdr:from>
    <xdr:ext cx="534377" cy="259045"/>
    <xdr:sp macro="" textlink="">
      <xdr:nvSpPr>
        <xdr:cNvPr id="61" name="人件費最大値テキスト"/>
        <xdr:cNvSpPr txBox="1"/>
      </xdr:nvSpPr>
      <xdr:spPr>
        <a:xfrm>
          <a:off x="4686300" y="493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20632</xdr:rowOff>
    </xdr:from>
    <xdr:to>
      <xdr:col>24</xdr:col>
      <xdr:colOff>152400</xdr:colOff>
      <xdr:row>30</xdr:row>
      <xdr:rowOff>20632</xdr:rowOff>
    </xdr:to>
    <xdr:cxnSp macro="">
      <xdr:nvCxnSpPr>
        <xdr:cNvPr id="62" name="直線コネクタ 61"/>
        <xdr:cNvCxnSpPr/>
      </xdr:nvCxnSpPr>
      <xdr:spPr>
        <a:xfrm>
          <a:off x="4546600" y="5164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33727</xdr:rowOff>
    </xdr:from>
    <xdr:to>
      <xdr:col>24</xdr:col>
      <xdr:colOff>63500</xdr:colOff>
      <xdr:row>33</xdr:row>
      <xdr:rowOff>110374</xdr:rowOff>
    </xdr:to>
    <xdr:cxnSp macro="">
      <xdr:nvCxnSpPr>
        <xdr:cNvPr id="63" name="直線コネクタ 62"/>
        <xdr:cNvCxnSpPr/>
      </xdr:nvCxnSpPr>
      <xdr:spPr>
        <a:xfrm flipV="1">
          <a:off x="3797300" y="5691577"/>
          <a:ext cx="838200" cy="7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10536</xdr:rowOff>
    </xdr:from>
    <xdr:ext cx="534377" cy="259045"/>
    <xdr:sp macro="" textlink="">
      <xdr:nvSpPr>
        <xdr:cNvPr id="64" name="人件費平均値テキスト"/>
        <xdr:cNvSpPr txBox="1"/>
      </xdr:nvSpPr>
      <xdr:spPr>
        <a:xfrm>
          <a:off x="4686300" y="58398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32109</xdr:rowOff>
    </xdr:from>
    <xdr:to>
      <xdr:col>24</xdr:col>
      <xdr:colOff>114300</xdr:colOff>
      <xdr:row>34</xdr:row>
      <xdr:rowOff>133709</xdr:rowOff>
    </xdr:to>
    <xdr:sp macro="" textlink="">
      <xdr:nvSpPr>
        <xdr:cNvPr id="65" name="フローチャート: 判断 64"/>
        <xdr:cNvSpPr/>
      </xdr:nvSpPr>
      <xdr:spPr>
        <a:xfrm>
          <a:off x="4584700" y="586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87971</xdr:rowOff>
    </xdr:from>
    <xdr:to>
      <xdr:col>19</xdr:col>
      <xdr:colOff>177800</xdr:colOff>
      <xdr:row>33</xdr:row>
      <xdr:rowOff>110374</xdr:rowOff>
    </xdr:to>
    <xdr:cxnSp macro="">
      <xdr:nvCxnSpPr>
        <xdr:cNvPr id="66" name="直線コネクタ 65"/>
        <xdr:cNvCxnSpPr/>
      </xdr:nvCxnSpPr>
      <xdr:spPr>
        <a:xfrm>
          <a:off x="2908300" y="5745821"/>
          <a:ext cx="889000" cy="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44878</xdr:rowOff>
    </xdr:from>
    <xdr:to>
      <xdr:col>20</xdr:col>
      <xdr:colOff>38100</xdr:colOff>
      <xdr:row>34</xdr:row>
      <xdr:rowOff>146478</xdr:rowOff>
    </xdr:to>
    <xdr:sp macro="" textlink="">
      <xdr:nvSpPr>
        <xdr:cNvPr id="67" name="フローチャート: 判断 66"/>
        <xdr:cNvSpPr/>
      </xdr:nvSpPr>
      <xdr:spPr>
        <a:xfrm>
          <a:off x="3746500" y="5874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137605</xdr:rowOff>
    </xdr:from>
    <xdr:ext cx="534377" cy="259045"/>
    <xdr:sp macro="" textlink="">
      <xdr:nvSpPr>
        <xdr:cNvPr id="68" name="テキスト ボックス 67"/>
        <xdr:cNvSpPr txBox="1"/>
      </xdr:nvSpPr>
      <xdr:spPr>
        <a:xfrm>
          <a:off x="3530111" y="5966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87971</xdr:rowOff>
    </xdr:from>
    <xdr:to>
      <xdr:col>15</xdr:col>
      <xdr:colOff>50800</xdr:colOff>
      <xdr:row>33</xdr:row>
      <xdr:rowOff>164421</xdr:rowOff>
    </xdr:to>
    <xdr:cxnSp macro="">
      <xdr:nvCxnSpPr>
        <xdr:cNvPr id="69" name="直線コネクタ 68"/>
        <xdr:cNvCxnSpPr/>
      </xdr:nvCxnSpPr>
      <xdr:spPr>
        <a:xfrm flipV="1">
          <a:off x="2019300" y="5745821"/>
          <a:ext cx="889000" cy="76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39555</xdr:rowOff>
    </xdr:from>
    <xdr:to>
      <xdr:col>15</xdr:col>
      <xdr:colOff>101600</xdr:colOff>
      <xdr:row>34</xdr:row>
      <xdr:rowOff>141155</xdr:rowOff>
    </xdr:to>
    <xdr:sp macro="" textlink="">
      <xdr:nvSpPr>
        <xdr:cNvPr id="70" name="フローチャート: 判断 69"/>
        <xdr:cNvSpPr/>
      </xdr:nvSpPr>
      <xdr:spPr>
        <a:xfrm>
          <a:off x="2857500" y="586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132282</xdr:rowOff>
    </xdr:from>
    <xdr:ext cx="534377" cy="259045"/>
    <xdr:sp macro="" textlink="">
      <xdr:nvSpPr>
        <xdr:cNvPr id="71" name="テキスト ボックス 70"/>
        <xdr:cNvSpPr txBox="1"/>
      </xdr:nvSpPr>
      <xdr:spPr>
        <a:xfrm>
          <a:off x="2641111" y="5961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77619</xdr:rowOff>
    </xdr:from>
    <xdr:to>
      <xdr:col>10</xdr:col>
      <xdr:colOff>114300</xdr:colOff>
      <xdr:row>33</xdr:row>
      <xdr:rowOff>164421</xdr:rowOff>
    </xdr:to>
    <xdr:cxnSp macro="">
      <xdr:nvCxnSpPr>
        <xdr:cNvPr id="72" name="直線コネクタ 71"/>
        <xdr:cNvCxnSpPr/>
      </xdr:nvCxnSpPr>
      <xdr:spPr>
        <a:xfrm>
          <a:off x="1130300" y="5735469"/>
          <a:ext cx="889000" cy="8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170478</xdr:rowOff>
    </xdr:from>
    <xdr:to>
      <xdr:col>10</xdr:col>
      <xdr:colOff>165100</xdr:colOff>
      <xdr:row>34</xdr:row>
      <xdr:rowOff>100628</xdr:rowOff>
    </xdr:to>
    <xdr:sp macro="" textlink="">
      <xdr:nvSpPr>
        <xdr:cNvPr id="73" name="フローチャート: 判断 72"/>
        <xdr:cNvSpPr/>
      </xdr:nvSpPr>
      <xdr:spPr>
        <a:xfrm>
          <a:off x="1968500" y="582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91755</xdr:rowOff>
    </xdr:from>
    <xdr:ext cx="534377" cy="259045"/>
    <xdr:sp macro="" textlink="">
      <xdr:nvSpPr>
        <xdr:cNvPr id="74" name="テキスト ボックス 73"/>
        <xdr:cNvSpPr txBox="1"/>
      </xdr:nvSpPr>
      <xdr:spPr>
        <a:xfrm>
          <a:off x="1752111" y="5921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130995</xdr:rowOff>
    </xdr:from>
    <xdr:to>
      <xdr:col>6</xdr:col>
      <xdr:colOff>38100</xdr:colOff>
      <xdr:row>34</xdr:row>
      <xdr:rowOff>61145</xdr:rowOff>
    </xdr:to>
    <xdr:sp macro="" textlink="">
      <xdr:nvSpPr>
        <xdr:cNvPr id="75" name="フローチャート: 判断 74"/>
        <xdr:cNvSpPr/>
      </xdr:nvSpPr>
      <xdr:spPr>
        <a:xfrm>
          <a:off x="1079500" y="578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52272</xdr:rowOff>
    </xdr:from>
    <xdr:ext cx="534377" cy="259045"/>
    <xdr:sp macro="" textlink="">
      <xdr:nvSpPr>
        <xdr:cNvPr id="76" name="テキスト ボックス 75"/>
        <xdr:cNvSpPr txBox="1"/>
      </xdr:nvSpPr>
      <xdr:spPr>
        <a:xfrm>
          <a:off x="863111" y="5881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154377</xdr:rowOff>
    </xdr:from>
    <xdr:to>
      <xdr:col>24</xdr:col>
      <xdr:colOff>114300</xdr:colOff>
      <xdr:row>33</xdr:row>
      <xdr:rowOff>84527</xdr:rowOff>
    </xdr:to>
    <xdr:sp macro="" textlink="">
      <xdr:nvSpPr>
        <xdr:cNvPr id="82" name="楕円 81"/>
        <xdr:cNvSpPr/>
      </xdr:nvSpPr>
      <xdr:spPr>
        <a:xfrm>
          <a:off x="4584700" y="564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5804</xdr:rowOff>
    </xdr:from>
    <xdr:ext cx="534377" cy="259045"/>
    <xdr:sp macro="" textlink="">
      <xdr:nvSpPr>
        <xdr:cNvPr id="83" name="人件費該当値テキスト"/>
        <xdr:cNvSpPr txBox="1"/>
      </xdr:nvSpPr>
      <xdr:spPr>
        <a:xfrm>
          <a:off x="4686300" y="549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59574</xdr:rowOff>
    </xdr:from>
    <xdr:to>
      <xdr:col>20</xdr:col>
      <xdr:colOff>38100</xdr:colOff>
      <xdr:row>33</xdr:row>
      <xdr:rowOff>161174</xdr:rowOff>
    </xdr:to>
    <xdr:sp macro="" textlink="">
      <xdr:nvSpPr>
        <xdr:cNvPr id="84" name="楕円 83"/>
        <xdr:cNvSpPr/>
      </xdr:nvSpPr>
      <xdr:spPr>
        <a:xfrm>
          <a:off x="3746500" y="571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6251</xdr:rowOff>
    </xdr:from>
    <xdr:ext cx="534377" cy="259045"/>
    <xdr:sp macro="" textlink="">
      <xdr:nvSpPr>
        <xdr:cNvPr id="85" name="テキスト ボックス 84"/>
        <xdr:cNvSpPr txBox="1"/>
      </xdr:nvSpPr>
      <xdr:spPr>
        <a:xfrm>
          <a:off x="3530111" y="5492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37171</xdr:rowOff>
    </xdr:from>
    <xdr:to>
      <xdr:col>15</xdr:col>
      <xdr:colOff>101600</xdr:colOff>
      <xdr:row>33</xdr:row>
      <xdr:rowOff>138771</xdr:rowOff>
    </xdr:to>
    <xdr:sp macro="" textlink="">
      <xdr:nvSpPr>
        <xdr:cNvPr id="86" name="楕円 85"/>
        <xdr:cNvSpPr/>
      </xdr:nvSpPr>
      <xdr:spPr>
        <a:xfrm>
          <a:off x="2857500" y="569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155298</xdr:rowOff>
    </xdr:from>
    <xdr:ext cx="534377" cy="259045"/>
    <xdr:sp macro="" textlink="">
      <xdr:nvSpPr>
        <xdr:cNvPr id="87" name="テキスト ボックス 86"/>
        <xdr:cNvSpPr txBox="1"/>
      </xdr:nvSpPr>
      <xdr:spPr>
        <a:xfrm>
          <a:off x="2641111" y="547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113621</xdr:rowOff>
    </xdr:from>
    <xdr:to>
      <xdr:col>10</xdr:col>
      <xdr:colOff>165100</xdr:colOff>
      <xdr:row>34</xdr:row>
      <xdr:rowOff>43771</xdr:rowOff>
    </xdr:to>
    <xdr:sp macro="" textlink="">
      <xdr:nvSpPr>
        <xdr:cNvPr id="88" name="楕円 87"/>
        <xdr:cNvSpPr/>
      </xdr:nvSpPr>
      <xdr:spPr>
        <a:xfrm>
          <a:off x="1968500" y="577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60298</xdr:rowOff>
    </xdr:from>
    <xdr:ext cx="534377" cy="259045"/>
    <xdr:sp macro="" textlink="">
      <xdr:nvSpPr>
        <xdr:cNvPr id="89" name="テキスト ボックス 88"/>
        <xdr:cNvSpPr txBox="1"/>
      </xdr:nvSpPr>
      <xdr:spPr>
        <a:xfrm>
          <a:off x="1752111" y="554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26819</xdr:rowOff>
    </xdr:from>
    <xdr:to>
      <xdr:col>6</xdr:col>
      <xdr:colOff>38100</xdr:colOff>
      <xdr:row>33</xdr:row>
      <xdr:rowOff>128419</xdr:rowOff>
    </xdr:to>
    <xdr:sp macro="" textlink="">
      <xdr:nvSpPr>
        <xdr:cNvPr id="90" name="楕円 89"/>
        <xdr:cNvSpPr/>
      </xdr:nvSpPr>
      <xdr:spPr>
        <a:xfrm>
          <a:off x="1079500" y="568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31</xdr:row>
      <xdr:rowOff>144946</xdr:rowOff>
    </xdr:from>
    <xdr:ext cx="534377" cy="259045"/>
    <xdr:sp macro="" textlink="">
      <xdr:nvSpPr>
        <xdr:cNvPr id="91" name="テキスト ボックス 90"/>
        <xdr:cNvSpPr txBox="1"/>
      </xdr:nvSpPr>
      <xdr:spPr>
        <a:xfrm>
          <a:off x="863111" y="5459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151092</xdr:rowOff>
    </xdr:from>
    <xdr:to>
      <xdr:col>24</xdr:col>
      <xdr:colOff>62865</xdr:colOff>
      <xdr:row>58</xdr:row>
      <xdr:rowOff>124866</xdr:rowOff>
    </xdr:to>
    <xdr:cxnSp macro="">
      <xdr:nvCxnSpPr>
        <xdr:cNvPr id="116" name="直線コネクタ 115"/>
        <xdr:cNvCxnSpPr/>
      </xdr:nvCxnSpPr>
      <xdr:spPr>
        <a:xfrm flipV="1">
          <a:off x="4633595" y="8723592"/>
          <a:ext cx="1270" cy="1345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128693</xdr:rowOff>
    </xdr:from>
    <xdr:ext cx="534377" cy="259045"/>
    <xdr:sp macro="" textlink="">
      <xdr:nvSpPr>
        <xdr:cNvPr id="117" name="物件費最小値テキスト"/>
        <xdr:cNvSpPr txBox="1"/>
      </xdr:nvSpPr>
      <xdr:spPr>
        <a:xfrm>
          <a:off x="4686300" y="10072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124866</xdr:rowOff>
    </xdr:from>
    <xdr:to>
      <xdr:col>24</xdr:col>
      <xdr:colOff>152400</xdr:colOff>
      <xdr:row>58</xdr:row>
      <xdr:rowOff>124866</xdr:rowOff>
    </xdr:to>
    <xdr:cxnSp macro="">
      <xdr:nvCxnSpPr>
        <xdr:cNvPr id="118" name="直線コネクタ 117"/>
        <xdr:cNvCxnSpPr/>
      </xdr:nvCxnSpPr>
      <xdr:spPr>
        <a:xfrm>
          <a:off x="4546600" y="10068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97769</xdr:rowOff>
    </xdr:from>
    <xdr:ext cx="599010" cy="259045"/>
    <xdr:sp macro="" textlink="">
      <xdr:nvSpPr>
        <xdr:cNvPr id="119" name="物件費最大値テキスト"/>
        <xdr:cNvSpPr txBox="1"/>
      </xdr:nvSpPr>
      <xdr:spPr>
        <a:xfrm>
          <a:off x="4686300" y="8498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151092</xdr:rowOff>
    </xdr:from>
    <xdr:to>
      <xdr:col>24</xdr:col>
      <xdr:colOff>152400</xdr:colOff>
      <xdr:row>50</xdr:row>
      <xdr:rowOff>151092</xdr:rowOff>
    </xdr:to>
    <xdr:cxnSp macro="">
      <xdr:nvCxnSpPr>
        <xdr:cNvPr id="120" name="直線コネクタ 119"/>
        <xdr:cNvCxnSpPr/>
      </xdr:nvCxnSpPr>
      <xdr:spPr>
        <a:xfrm>
          <a:off x="4546600" y="8723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18288</xdr:rowOff>
    </xdr:from>
    <xdr:to>
      <xdr:col>24</xdr:col>
      <xdr:colOff>63500</xdr:colOff>
      <xdr:row>57</xdr:row>
      <xdr:rowOff>37046</xdr:rowOff>
    </xdr:to>
    <xdr:cxnSp macro="">
      <xdr:nvCxnSpPr>
        <xdr:cNvPr id="121" name="直線コネクタ 120"/>
        <xdr:cNvCxnSpPr/>
      </xdr:nvCxnSpPr>
      <xdr:spPr>
        <a:xfrm flipV="1">
          <a:off x="3797300" y="9790938"/>
          <a:ext cx="838200" cy="18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12057</xdr:rowOff>
    </xdr:from>
    <xdr:ext cx="534377" cy="259045"/>
    <xdr:sp macro="" textlink="">
      <xdr:nvSpPr>
        <xdr:cNvPr id="122" name="物件費平均値テキスト"/>
        <xdr:cNvSpPr txBox="1"/>
      </xdr:nvSpPr>
      <xdr:spPr>
        <a:xfrm>
          <a:off x="4686300" y="9784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33630</xdr:rowOff>
    </xdr:from>
    <xdr:to>
      <xdr:col>24</xdr:col>
      <xdr:colOff>114300</xdr:colOff>
      <xdr:row>57</xdr:row>
      <xdr:rowOff>135230</xdr:rowOff>
    </xdr:to>
    <xdr:sp macro="" textlink="">
      <xdr:nvSpPr>
        <xdr:cNvPr id="123" name="フローチャート: 判断 122"/>
        <xdr:cNvSpPr/>
      </xdr:nvSpPr>
      <xdr:spPr>
        <a:xfrm>
          <a:off x="4584700" y="980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37046</xdr:rowOff>
    </xdr:from>
    <xdr:to>
      <xdr:col>19</xdr:col>
      <xdr:colOff>177800</xdr:colOff>
      <xdr:row>57</xdr:row>
      <xdr:rowOff>53607</xdr:rowOff>
    </xdr:to>
    <xdr:cxnSp macro="">
      <xdr:nvCxnSpPr>
        <xdr:cNvPr id="124" name="直線コネクタ 123"/>
        <xdr:cNvCxnSpPr/>
      </xdr:nvCxnSpPr>
      <xdr:spPr>
        <a:xfrm flipV="1">
          <a:off x="2908300" y="9809696"/>
          <a:ext cx="889000" cy="1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56324</xdr:rowOff>
    </xdr:from>
    <xdr:to>
      <xdr:col>20</xdr:col>
      <xdr:colOff>38100</xdr:colOff>
      <xdr:row>57</xdr:row>
      <xdr:rowOff>157924</xdr:rowOff>
    </xdr:to>
    <xdr:sp macro="" textlink="">
      <xdr:nvSpPr>
        <xdr:cNvPr id="125" name="フローチャート: 判断 124"/>
        <xdr:cNvSpPr/>
      </xdr:nvSpPr>
      <xdr:spPr>
        <a:xfrm>
          <a:off x="3746500" y="982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149051</xdr:rowOff>
    </xdr:from>
    <xdr:ext cx="534377" cy="259045"/>
    <xdr:sp macro="" textlink="">
      <xdr:nvSpPr>
        <xdr:cNvPr id="126" name="テキスト ボックス 125"/>
        <xdr:cNvSpPr txBox="1"/>
      </xdr:nvSpPr>
      <xdr:spPr>
        <a:xfrm>
          <a:off x="3530111" y="9921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53607</xdr:rowOff>
    </xdr:from>
    <xdr:to>
      <xdr:col>15</xdr:col>
      <xdr:colOff>50800</xdr:colOff>
      <xdr:row>57</xdr:row>
      <xdr:rowOff>77953</xdr:rowOff>
    </xdr:to>
    <xdr:cxnSp macro="">
      <xdr:nvCxnSpPr>
        <xdr:cNvPr id="127" name="直線コネクタ 126"/>
        <xdr:cNvCxnSpPr/>
      </xdr:nvCxnSpPr>
      <xdr:spPr>
        <a:xfrm flipV="1">
          <a:off x="2019300" y="9826257"/>
          <a:ext cx="889000" cy="2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66510</xdr:rowOff>
    </xdr:from>
    <xdr:to>
      <xdr:col>15</xdr:col>
      <xdr:colOff>101600</xdr:colOff>
      <xdr:row>57</xdr:row>
      <xdr:rowOff>168110</xdr:rowOff>
    </xdr:to>
    <xdr:sp macro="" textlink="">
      <xdr:nvSpPr>
        <xdr:cNvPr id="128" name="フローチャート: 判断 127"/>
        <xdr:cNvSpPr/>
      </xdr:nvSpPr>
      <xdr:spPr>
        <a:xfrm>
          <a:off x="2857500" y="9839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159237</xdr:rowOff>
    </xdr:from>
    <xdr:ext cx="534377" cy="259045"/>
    <xdr:sp macro="" textlink="">
      <xdr:nvSpPr>
        <xdr:cNvPr id="129" name="テキスト ボックス 128"/>
        <xdr:cNvSpPr txBox="1"/>
      </xdr:nvSpPr>
      <xdr:spPr>
        <a:xfrm>
          <a:off x="2641111" y="9931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77953</xdr:rowOff>
    </xdr:from>
    <xdr:to>
      <xdr:col>10</xdr:col>
      <xdr:colOff>114300</xdr:colOff>
      <xdr:row>57</xdr:row>
      <xdr:rowOff>110554</xdr:rowOff>
    </xdr:to>
    <xdr:cxnSp macro="">
      <xdr:nvCxnSpPr>
        <xdr:cNvPr id="130" name="直線コネクタ 129"/>
        <xdr:cNvCxnSpPr/>
      </xdr:nvCxnSpPr>
      <xdr:spPr>
        <a:xfrm flipV="1">
          <a:off x="1130300" y="9850603"/>
          <a:ext cx="889000" cy="32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84937</xdr:rowOff>
    </xdr:from>
    <xdr:to>
      <xdr:col>10</xdr:col>
      <xdr:colOff>165100</xdr:colOff>
      <xdr:row>58</xdr:row>
      <xdr:rowOff>15087</xdr:rowOff>
    </xdr:to>
    <xdr:sp macro="" textlink="">
      <xdr:nvSpPr>
        <xdr:cNvPr id="131" name="フローチャート: 判断 130"/>
        <xdr:cNvSpPr/>
      </xdr:nvSpPr>
      <xdr:spPr>
        <a:xfrm>
          <a:off x="1968500" y="9857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6214</xdr:rowOff>
    </xdr:from>
    <xdr:ext cx="534377" cy="259045"/>
    <xdr:sp macro="" textlink="">
      <xdr:nvSpPr>
        <xdr:cNvPr id="132" name="テキスト ボックス 131"/>
        <xdr:cNvSpPr txBox="1"/>
      </xdr:nvSpPr>
      <xdr:spPr>
        <a:xfrm>
          <a:off x="1752111" y="9950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79528</xdr:rowOff>
    </xdr:from>
    <xdr:to>
      <xdr:col>6</xdr:col>
      <xdr:colOff>38100</xdr:colOff>
      <xdr:row>58</xdr:row>
      <xdr:rowOff>9678</xdr:rowOff>
    </xdr:to>
    <xdr:sp macro="" textlink="">
      <xdr:nvSpPr>
        <xdr:cNvPr id="133" name="フローチャート: 判断 132"/>
        <xdr:cNvSpPr/>
      </xdr:nvSpPr>
      <xdr:spPr>
        <a:xfrm>
          <a:off x="1079500" y="9852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805</xdr:rowOff>
    </xdr:from>
    <xdr:ext cx="534377" cy="259045"/>
    <xdr:sp macro="" textlink="">
      <xdr:nvSpPr>
        <xdr:cNvPr id="134" name="テキスト ボックス 133"/>
        <xdr:cNvSpPr txBox="1"/>
      </xdr:nvSpPr>
      <xdr:spPr>
        <a:xfrm>
          <a:off x="863111" y="9944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138938</xdr:rowOff>
    </xdr:from>
    <xdr:to>
      <xdr:col>24</xdr:col>
      <xdr:colOff>114300</xdr:colOff>
      <xdr:row>57</xdr:row>
      <xdr:rowOff>69088</xdr:rowOff>
    </xdr:to>
    <xdr:sp macro="" textlink="">
      <xdr:nvSpPr>
        <xdr:cNvPr id="140" name="楕円 139"/>
        <xdr:cNvSpPr/>
      </xdr:nvSpPr>
      <xdr:spPr>
        <a:xfrm>
          <a:off x="4584700" y="974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161815</xdr:rowOff>
    </xdr:from>
    <xdr:ext cx="534377" cy="259045"/>
    <xdr:sp macro="" textlink="">
      <xdr:nvSpPr>
        <xdr:cNvPr id="141" name="物件費該当値テキスト"/>
        <xdr:cNvSpPr txBox="1"/>
      </xdr:nvSpPr>
      <xdr:spPr>
        <a:xfrm>
          <a:off x="4686300" y="9591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157696</xdr:rowOff>
    </xdr:from>
    <xdr:to>
      <xdr:col>20</xdr:col>
      <xdr:colOff>38100</xdr:colOff>
      <xdr:row>57</xdr:row>
      <xdr:rowOff>87846</xdr:rowOff>
    </xdr:to>
    <xdr:sp macro="" textlink="">
      <xdr:nvSpPr>
        <xdr:cNvPr id="142" name="楕円 141"/>
        <xdr:cNvSpPr/>
      </xdr:nvSpPr>
      <xdr:spPr>
        <a:xfrm>
          <a:off x="3746500" y="9758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104373</xdr:rowOff>
    </xdr:from>
    <xdr:ext cx="534377" cy="259045"/>
    <xdr:sp macro="" textlink="">
      <xdr:nvSpPr>
        <xdr:cNvPr id="143" name="テキスト ボックス 142"/>
        <xdr:cNvSpPr txBox="1"/>
      </xdr:nvSpPr>
      <xdr:spPr>
        <a:xfrm>
          <a:off x="3530111" y="953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2807</xdr:rowOff>
    </xdr:from>
    <xdr:to>
      <xdr:col>15</xdr:col>
      <xdr:colOff>101600</xdr:colOff>
      <xdr:row>57</xdr:row>
      <xdr:rowOff>104407</xdr:rowOff>
    </xdr:to>
    <xdr:sp macro="" textlink="">
      <xdr:nvSpPr>
        <xdr:cNvPr id="144" name="楕円 143"/>
        <xdr:cNvSpPr/>
      </xdr:nvSpPr>
      <xdr:spPr>
        <a:xfrm>
          <a:off x="2857500" y="977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120934</xdr:rowOff>
    </xdr:from>
    <xdr:ext cx="534377" cy="259045"/>
    <xdr:sp macro="" textlink="">
      <xdr:nvSpPr>
        <xdr:cNvPr id="145" name="テキスト ボックス 144"/>
        <xdr:cNvSpPr txBox="1"/>
      </xdr:nvSpPr>
      <xdr:spPr>
        <a:xfrm>
          <a:off x="2641111" y="955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27153</xdr:rowOff>
    </xdr:from>
    <xdr:to>
      <xdr:col>10</xdr:col>
      <xdr:colOff>165100</xdr:colOff>
      <xdr:row>57</xdr:row>
      <xdr:rowOff>128753</xdr:rowOff>
    </xdr:to>
    <xdr:sp macro="" textlink="">
      <xdr:nvSpPr>
        <xdr:cNvPr id="146" name="楕円 145"/>
        <xdr:cNvSpPr/>
      </xdr:nvSpPr>
      <xdr:spPr>
        <a:xfrm>
          <a:off x="1968500" y="9799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145280</xdr:rowOff>
    </xdr:from>
    <xdr:ext cx="534377" cy="259045"/>
    <xdr:sp macro="" textlink="">
      <xdr:nvSpPr>
        <xdr:cNvPr id="147" name="テキスト ボックス 146"/>
        <xdr:cNvSpPr txBox="1"/>
      </xdr:nvSpPr>
      <xdr:spPr>
        <a:xfrm>
          <a:off x="1752111" y="957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59754</xdr:rowOff>
    </xdr:from>
    <xdr:to>
      <xdr:col>6</xdr:col>
      <xdr:colOff>38100</xdr:colOff>
      <xdr:row>57</xdr:row>
      <xdr:rowOff>161354</xdr:rowOff>
    </xdr:to>
    <xdr:sp macro="" textlink="">
      <xdr:nvSpPr>
        <xdr:cNvPr id="148" name="楕円 147"/>
        <xdr:cNvSpPr/>
      </xdr:nvSpPr>
      <xdr:spPr>
        <a:xfrm>
          <a:off x="1079500" y="9832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6431</xdr:rowOff>
    </xdr:from>
    <xdr:ext cx="534377" cy="259045"/>
    <xdr:sp macro="" textlink="">
      <xdr:nvSpPr>
        <xdr:cNvPr id="149" name="テキスト ボックス 148"/>
        <xdr:cNvSpPr txBox="1"/>
      </xdr:nvSpPr>
      <xdr:spPr>
        <a:xfrm>
          <a:off x="863111" y="9607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19639</xdr:rowOff>
    </xdr:from>
    <xdr:to>
      <xdr:col>24</xdr:col>
      <xdr:colOff>62865</xdr:colOff>
      <xdr:row>78</xdr:row>
      <xdr:rowOff>91236</xdr:rowOff>
    </xdr:to>
    <xdr:cxnSp macro="">
      <xdr:nvCxnSpPr>
        <xdr:cNvPr id="171" name="直線コネクタ 170"/>
        <xdr:cNvCxnSpPr/>
      </xdr:nvCxnSpPr>
      <xdr:spPr>
        <a:xfrm flipV="1">
          <a:off x="4633595" y="12021139"/>
          <a:ext cx="1270" cy="1443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95063</xdr:rowOff>
    </xdr:from>
    <xdr:ext cx="378565" cy="259045"/>
    <xdr:sp macro="" textlink="">
      <xdr:nvSpPr>
        <xdr:cNvPr id="172" name="維持補修費最小値テキスト"/>
        <xdr:cNvSpPr txBox="1"/>
      </xdr:nvSpPr>
      <xdr:spPr>
        <a:xfrm>
          <a:off x="4686300" y="134681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91236</xdr:rowOff>
    </xdr:from>
    <xdr:to>
      <xdr:col>24</xdr:col>
      <xdr:colOff>152400</xdr:colOff>
      <xdr:row>78</xdr:row>
      <xdr:rowOff>91236</xdr:rowOff>
    </xdr:to>
    <xdr:cxnSp macro="">
      <xdr:nvCxnSpPr>
        <xdr:cNvPr id="173" name="直線コネクタ 172"/>
        <xdr:cNvCxnSpPr/>
      </xdr:nvCxnSpPr>
      <xdr:spPr>
        <a:xfrm>
          <a:off x="4546600" y="13464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137766</xdr:rowOff>
    </xdr:from>
    <xdr:ext cx="534377" cy="259045"/>
    <xdr:sp macro="" textlink="">
      <xdr:nvSpPr>
        <xdr:cNvPr id="174" name="維持補修費最大値テキスト"/>
        <xdr:cNvSpPr txBox="1"/>
      </xdr:nvSpPr>
      <xdr:spPr>
        <a:xfrm>
          <a:off x="4686300" y="11796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19639</xdr:rowOff>
    </xdr:from>
    <xdr:to>
      <xdr:col>24</xdr:col>
      <xdr:colOff>152400</xdr:colOff>
      <xdr:row>70</xdr:row>
      <xdr:rowOff>19639</xdr:rowOff>
    </xdr:to>
    <xdr:cxnSp macro="">
      <xdr:nvCxnSpPr>
        <xdr:cNvPr id="175" name="直線コネクタ 174"/>
        <xdr:cNvCxnSpPr/>
      </xdr:nvCxnSpPr>
      <xdr:spPr>
        <a:xfrm>
          <a:off x="4546600" y="12021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32350</xdr:rowOff>
    </xdr:from>
    <xdr:to>
      <xdr:col>24</xdr:col>
      <xdr:colOff>63500</xdr:colOff>
      <xdr:row>77</xdr:row>
      <xdr:rowOff>61610</xdr:rowOff>
    </xdr:to>
    <xdr:cxnSp macro="">
      <xdr:nvCxnSpPr>
        <xdr:cNvPr id="176" name="直線コネクタ 175"/>
        <xdr:cNvCxnSpPr/>
      </xdr:nvCxnSpPr>
      <xdr:spPr>
        <a:xfrm flipV="1">
          <a:off x="3797300" y="13234000"/>
          <a:ext cx="838200" cy="2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138752</xdr:rowOff>
    </xdr:from>
    <xdr:ext cx="469744" cy="259045"/>
    <xdr:sp macro="" textlink="">
      <xdr:nvSpPr>
        <xdr:cNvPr id="177" name="維持補修費平均値テキスト"/>
        <xdr:cNvSpPr txBox="1"/>
      </xdr:nvSpPr>
      <xdr:spPr>
        <a:xfrm>
          <a:off x="4686300" y="129975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115875</xdr:rowOff>
    </xdr:from>
    <xdr:to>
      <xdr:col>24</xdr:col>
      <xdr:colOff>114300</xdr:colOff>
      <xdr:row>77</xdr:row>
      <xdr:rowOff>46025</xdr:rowOff>
    </xdr:to>
    <xdr:sp macro="" textlink="">
      <xdr:nvSpPr>
        <xdr:cNvPr id="178" name="フローチャート: 判断 177"/>
        <xdr:cNvSpPr/>
      </xdr:nvSpPr>
      <xdr:spPr>
        <a:xfrm>
          <a:off x="4584700" y="1314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24028</xdr:rowOff>
    </xdr:from>
    <xdr:to>
      <xdr:col>19</xdr:col>
      <xdr:colOff>177800</xdr:colOff>
      <xdr:row>77</xdr:row>
      <xdr:rowOff>61610</xdr:rowOff>
    </xdr:to>
    <xdr:cxnSp macro="">
      <xdr:nvCxnSpPr>
        <xdr:cNvPr id="179" name="直線コネクタ 178"/>
        <xdr:cNvCxnSpPr/>
      </xdr:nvCxnSpPr>
      <xdr:spPr>
        <a:xfrm>
          <a:off x="2908300" y="13225678"/>
          <a:ext cx="889000" cy="37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119807</xdr:rowOff>
    </xdr:from>
    <xdr:to>
      <xdr:col>20</xdr:col>
      <xdr:colOff>38100</xdr:colOff>
      <xdr:row>77</xdr:row>
      <xdr:rowOff>49957</xdr:rowOff>
    </xdr:to>
    <xdr:sp macro="" textlink="">
      <xdr:nvSpPr>
        <xdr:cNvPr id="180" name="フローチャート: 判断 179"/>
        <xdr:cNvSpPr/>
      </xdr:nvSpPr>
      <xdr:spPr>
        <a:xfrm>
          <a:off x="3746500" y="1315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66484</xdr:rowOff>
    </xdr:from>
    <xdr:ext cx="469744" cy="259045"/>
    <xdr:sp macro="" textlink="">
      <xdr:nvSpPr>
        <xdr:cNvPr id="181" name="テキスト ボックス 180"/>
        <xdr:cNvSpPr txBox="1"/>
      </xdr:nvSpPr>
      <xdr:spPr>
        <a:xfrm>
          <a:off x="3562428" y="12925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24028</xdr:rowOff>
    </xdr:from>
    <xdr:to>
      <xdr:col>15</xdr:col>
      <xdr:colOff>50800</xdr:colOff>
      <xdr:row>77</xdr:row>
      <xdr:rowOff>84471</xdr:rowOff>
    </xdr:to>
    <xdr:cxnSp macro="">
      <xdr:nvCxnSpPr>
        <xdr:cNvPr id="182" name="直線コネクタ 181"/>
        <xdr:cNvCxnSpPr/>
      </xdr:nvCxnSpPr>
      <xdr:spPr>
        <a:xfrm flipV="1">
          <a:off x="2019300" y="13225678"/>
          <a:ext cx="889000" cy="60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130963</xdr:rowOff>
    </xdr:from>
    <xdr:to>
      <xdr:col>15</xdr:col>
      <xdr:colOff>101600</xdr:colOff>
      <xdr:row>77</xdr:row>
      <xdr:rowOff>61113</xdr:rowOff>
    </xdr:to>
    <xdr:sp macro="" textlink="">
      <xdr:nvSpPr>
        <xdr:cNvPr id="183" name="フローチャート: 判断 182"/>
        <xdr:cNvSpPr/>
      </xdr:nvSpPr>
      <xdr:spPr>
        <a:xfrm>
          <a:off x="2857500" y="13161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77640</xdr:rowOff>
    </xdr:from>
    <xdr:ext cx="469744" cy="259045"/>
    <xdr:sp macro="" textlink="">
      <xdr:nvSpPr>
        <xdr:cNvPr id="184" name="テキスト ボックス 183"/>
        <xdr:cNvSpPr txBox="1"/>
      </xdr:nvSpPr>
      <xdr:spPr>
        <a:xfrm>
          <a:off x="2673428" y="1293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84471</xdr:rowOff>
    </xdr:from>
    <xdr:to>
      <xdr:col>10</xdr:col>
      <xdr:colOff>114300</xdr:colOff>
      <xdr:row>77</xdr:row>
      <xdr:rowOff>87762</xdr:rowOff>
    </xdr:to>
    <xdr:cxnSp macro="">
      <xdr:nvCxnSpPr>
        <xdr:cNvPr id="185" name="直線コネクタ 184"/>
        <xdr:cNvCxnSpPr/>
      </xdr:nvCxnSpPr>
      <xdr:spPr>
        <a:xfrm flipV="1">
          <a:off x="1130300" y="13286121"/>
          <a:ext cx="889000" cy="3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132883</xdr:rowOff>
    </xdr:from>
    <xdr:to>
      <xdr:col>10</xdr:col>
      <xdr:colOff>165100</xdr:colOff>
      <xdr:row>77</xdr:row>
      <xdr:rowOff>63033</xdr:rowOff>
    </xdr:to>
    <xdr:sp macro="" textlink="">
      <xdr:nvSpPr>
        <xdr:cNvPr id="186" name="フローチャート: 判断 185"/>
        <xdr:cNvSpPr/>
      </xdr:nvSpPr>
      <xdr:spPr>
        <a:xfrm>
          <a:off x="1968500" y="1316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79560</xdr:rowOff>
    </xdr:from>
    <xdr:ext cx="469744" cy="259045"/>
    <xdr:sp macro="" textlink="">
      <xdr:nvSpPr>
        <xdr:cNvPr id="187" name="テキスト ボックス 186"/>
        <xdr:cNvSpPr txBox="1"/>
      </xdr:nvSpPr>
      <xdr:spPr>
        <a:xfrm>
          <a:off x="1784428" y="12938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68783</xdr:rowOff>
    </xdr:from>
    <xdr:to>
      <xdr:col>6</xdr:col>
      <xdr:colOff>38100</xdr:colOff>
      <xdr:row>76</xdr:row>
      <xdr:rowOff>170383</xdr:rowOff>
    </xdr:to>
    <xdr:sp macro="" textlink="">
      <xdr:nvSpPr>
        <xdr:cNvPr id="188" name="フローチャート: 判断 187"/>
        <xdr:cNvSpPr/>
      </xdr:nvSpPr>
      <xdr:spPr>
        <a:xfrm>
          <a:off x="1079500" y="13098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15460</xdr:rowOff>
    </xdr:from>
    <xdr:ext cx="469744" cy="259045"/>
    <xdr:sp macro="" textlink="">
      <xdr:nvSpPr>
        <xdr:cNvPr id="189" name="テキスト ボックス 188"/>
        <xdr:cNvSpPr txBox="1"/>
      </xdr:nvSpPr>
      <xdr:spPr>
        <a:xfrm>
          <a:off x="895428" y="12874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153000</xdr:rowOff>
    </xdr:from>
    <xdr:to>
      <xdr:col>24</xdr:col>
      <xdr:colOff>114300</xdr:colOff>
      <xdr:row>77</xdr:row>
      <xdr:rowOff>83150</xdr:rowOff>
    </xdr:to>
    <xdr:sp macro="" textlink="">
      <xdr:nvSpPr>
        <xdr:cNvPr id="195" name="楕円 194"/>
        <xdr:cNvSpPr/>
      </xdr:nvSpPr>
      <xdr:spPr>
        <a:xfrm>
          <a:off x="4584700" y="1318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131427</xdr:rowOff>
    </xdr:from>
    <xdr:ext cx="469744" cy="259045"/>
    <xdr:sp macro="" textlink="">
      <xdr:nvSpPr>
        <xdr:cNvPr id="196" name="維持補修費該当値テキスト"/>
        <xdr:cNvSpPr txBox="1"/>
      </xdr:nvSpPr>
      <xdr:spPr>
        <a:xfrm>
          <a:off x="4686300" y="13161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10810</xdr:rowOff>
    </xdr:from>
    <xdr:to>
      <xdr:col>20</xdr:col>
      <xdr:colOff>38100</xdr:colOff>
      <xdr:row>77</xdr:row>
      <xdr:rowOff>112410</xdr:rowOff>
    </xdr:to>
    <xdr:sp macro="" textlink="">
      <xdr:nvSpPr>
        <xdr:cNvPr id="197" name="楕円 196"/>
        <xdr:cNvSpPr/>
      </xdr:nvSpPr>
      <xdr:spPr>
        <a:xfrm>
          <a:off x="3746500" y="1321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103537</xdr:rowOff>
    </xdr:from>
    <xdr:ext cx="469744" cy="259045"/>
    <xdr:sp macro="" textlink="">
      <xdr:nvSpPr>
        <xdr:cNvPr id="198" name="テキスト ボックス 197"/>
        <xdr:cNvSpPr txBox="1"/>
      </xdr:nvSpPr>
      <xdr:spPr>
        <a:xfrm>
          <a:off x="3562428" y="1330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144678</xdr:rowOff>
    </xdr:from>
    <xdr:to>
      <xdr:col>15</xdr:col>
      <xdr:colOff>101600</xdr:colOff>
      <xdr:row>77</xdr:row>
      <xdr:rowOff>74828</xdr:rowOff>
    </xdr:to>
    <xdr:sp macro="" textlink="">
      <xdr:nvSpPr>
        <xdr:cNvPr id="199" name="楕円 198"/>
        <xdr:cNvSpPr/>
      </xdr:nvSpPr>
      <xdr:spPr>
        <a:xfrm>
          <a:off x="2857500" y="13174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65955</xdr:rowOff>
    </xdr:from>
    <xdr:ext cx="469744" cy="259045"/>
    <xdr:sp macro="" textlink="">
      <xdr:nvSpPr>
        <xdr:cNvPr id="200" name="テキスト ボックス 199"/>
        <xdr:cNvSpPr txBox="1"/>
      </xdr:nvSpPr>
      <xdr:spPr>
        <a:xfrm>
          <a:off x="2673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33671</xdr:rowOff>
    </xdr:from>
    <xdr:to>
      <xdr:col>10</xdr:col>
      <xdr:colOff>165100</xdr:colOff>
      <xdr:row>77</xdr:row>
      <xdr:rowOff>135271</xdr:rowOff>
    </xdr:to>
    <xdr:sp macro="" textlink="">
      <xdr:nvSpPr>
        <xdr:cNvPr id="201" name="楕円 200"/>
        <xdr:cNvSpPr/>
      </xdr:nvSpPr>
      <xdr:spPr>
        <a:xfrm>
          <a:off x="1968500" y="13235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126398</xdr:rowOff>
    </xdr:from>
    <xdr:ext cx="469744" cy="259045"/>
    <xdr:sp macro="" textlink="">
      <xdr:nvSpPr>
        <xdr:cNvPr id="202" name="テキスト ボックス 201"/>
        <xdr:cNvSpPr txBox="1"/>
      </xdr:nvSpPr>
      <xdr:spPr>
        <a:xfrm>
          <a:off x="1784428" y="13328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36962</xdr:rowOff>
    </xdr:from>
    <xdr:to>
      <xdr:col>6</xdr:col>
      <xdr:colOff>38100</xdr:colOff>
      <xdr:row>77</xdr:row>
      <xdr:rowOff>138562</xdr:rowOff>
    </xdr:to>
    <xdr:sp macro="" textlink="">
      <xdr:nvSpPr>
        <xdr:cNvPr id="203" name="楕円 202"/>
        <xdr:cNvSpPr/>
      </xdr:nvSpPr>
      <xdr:spPr>
        <a:xfrm>
          <a:off x="1079500" y="1323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129689</xdr:rowOff>
    </xdr:from>
    <xdr:ext cx="469744" cy="259045"/>
    <xdr:sp macro="" textlink="">
      <xdr:nvSpPr>
        <xdr:cNvPr id="204" name="テキスト ボックス 203"/>
        <xdr:cNvSpPr txBox="1"/>
      </xdr:nvSpPr>
      <xdr:spPr>
        <a:xfrm>
          <a:off x="895428" y="13331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147879</xdr:rowOff>
    </xdr:from>
    <xdr:to>
      <xdr:col>24</xdr:col>
      <xdr:colOff>62865</xdr:colOff>
      <xdr:row>99</xdr:row>
      <xdr:rowOff>38533</xdr:rowOff>
    </xdr:to>
    <xdr:cxnSp macro="">
      <xdr:nvCxnSpPr>
        <xdr:cNvPr id="229" name="直線コネクタ 228"/>
        <xdr:cNvCxnSpPr/>
      </xdr:nvCxnSpPr>
      <xdr:spPr>
        <a:xfrm flipV="1">
          <a:off x="4633595" y="15578379"/>
          <a:ext cx="1270" cy="1433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42360</xdr:rowOff>
    </xdr:from>
    <xdr:ext cx="534377" cy="259045"/>
    <xdr:sp macro="" textlink="">
      <xdr:nvSpPr>
        <xdr:cNvPr id="230" name="扶助費最小値テキスト"/>
        <xdr:cNvSpPr txBox="1"/>
      </xdr:nvSpPr>
      <xdr:spPr>
        <a:xfrm>
          <a:off x="4686300" y="1701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38533</xdr:rowOff>
    </xdr:from>
    <xdr:to>
      <xdr:col>24</xdr:col>
      <xdr:colOff>152400</xdr:colOff>
      <xdr:row>99</xdr:row>
      <xdr:rowOff>38533</xdr:rowOff>
    </xdr:to>
    <xdr:cxnSp macro="">
      <xdr:nvCxnSpPr>
        <xdr:cNvPr id="231" name="直線コネクタ 230"/>
        <xdr:cNvCxnSpPr/>
      </xdr:nvCxnSpPr>
      <xdr:spPr>
        <a:xfrm>
          <a:off x="4546600" y="17012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94556</xdr:rowOff>
    </xdr:from>
    <xdr:ext cx="599010" cy="259045"/>
    <xdr:sp macro="" textlink="">
      <xdr:nvSpPr>
        <xdr:cNvPr id="232" name="扶助費最大値テキスト"/>
        <xdr:cNvSpPr txBox="1"/>
      </xdr:nvSpPr>
      <xdr:spPr>
        <a:xfrm>
          <a:off x="4686300" y="15353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147879</xdr:rowOff>
    </xdr:from>
    <xdr:to>
      <xdr:col>24</xdr:col>
      <xdr:colOff>152400</xdr:colOff>
      <xdr:row>90</xdr:row>
      <xdr:rowOff>147879</xdr:rowOff>
    </xdr:to>
    <xdr:cxnSp macro="">
      <xdr:nvCxnSpPr>
        <xdr:cNvPr id="233" name="直線コネクタ 232"/>
        <xdr:cNvCxnSpPr/>
      </xdr:nvCxnSpPr>
      <xdr:spPr>
        <a:xfrm>
          <a:off x="4546600" y="15578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49936</xdr:rowOff>
    </xdr:from>
    <xdr:to>
      <xdr:col>24</xdr:col>
      <xdr:colOff>63500</xdr:colOff>
      <xdr:row>97</xdr:row>
      <xdr:rowOff>51436</xdr:rowOff>
    </xdr:to>
    <xdr:cxnSp macro="">
      <xdr:nvCxnSpPr>
        <xdr:cNvPr id="234" name="直線コネクタ 233"/>
        <xdr:cNvCxnSpPr/>
      </xdr:nvCxnSpPr>
      <xdr:spPr>
        <a:xfrm flipV="1">
          <a:off x="3797300" y="16680586"/>
          <a:ext cx="838200" cy="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1351</xdr:rowOff>
    </xdr:from>
    <xdr:ext cx="599010" cy="259045"/>
    <xdr:sp macro="" textlink="">
      <xdr:nvSpPr>
        <xdr:cNvPr id="235" name="扶助費平均値テキスト"/>
        <xdr:cNvSpPr txBox="1"/>
      </xdr:nvSpPr>
      <xdr:spPr>
        <a:xfrm>
          <a:off x="4686300" y="162891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149924</xdr:rowOff>
    </xdr:from>
    <xdr:to>
      <xdr:col>24</xdr:col>
      <xdr:colOff>114300</xdr:colOff>
      <xdr:row>96</xdr:row>
      <xdr:rowOff>80074</xdr:rowOff>
    </xdr:to>
    <xdr:sp macro="" textlink="">
      <xdr:nvSpPr>
        <xdr:cNvPr id="236" name="フローチャート: 判断 235"/>
        <xdr:cNvSpPr/>
      </xdr:nvSpPr>
      <xdr:spPr>
        <a:xfrm>
          <a:off x="4584700" y="1643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51436</xdr:rowOff>
    </xdr:from>
    <xdr:to>
      <xdr:col>19</xdr:col>
      <xdr:colOff>177800</xdr:colOff>
      <xdr:row>97</xdr:row>
      <xdr:rowOff>99504</xdr:rowOff>
    </xdr:to>
    <xdr:cxnSp macro="">
      <xdr:nvCxnSpPr>
        <xdr:cNvPr id="237" name="直線コネクタ 236"/>
        <xdr:cNvCxnSpPr/>
      </xdr:nvCxnSpPr>
      <xdr:spPr>
        <a:xfrm flipV="1">
          <a:off x="2908300" y="16682086"/>
          <a:ext cx="889000" cy="48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153467</xdr:rowOff>
    </xdr:from>
    <xdr:to>
      <xdr:col>20</xdr:col>
      <xdr:colOff>38100</xdr:colOff>
      <xdr:row>96</xdr:row>
      <xdr:rowOff>83617</xdr:rowOff>
    </xdr:to>
    <xdr:sp macro="" textlink="">
      <xdr:nvSpPr>
        <xdr:cNvPr id="238" name="フローチャート: 判断 237"/>
        <xdr:cNvSpPr/>
      </xdr:nvSpPr>
      <xdr:spPr>
        <a:xfrm>
          <a:off x="3746500" y="164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100144</xdr:rowOff>
    </xdr:from>
    <xdr:ext cx="599010" cy="259045"/>
    <xdr:sp macro="" textlink="">
      <xdr:nvSpPr>
        <xdr:cNvPr id="239" name="テキスト ボックス 238"/>
        <xdr:cNvSpPr txBox="1"/>
      </xdr:nvSpPr>
      <xdr:spPr>
        <a:xfrm>
          <a:off x="3497795" y="16216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99504</xdr:rowOff>
    </xdr:from>
    <xdr:to>
      <xdr:col>15</xdr:col>
      <xdr:colOff>50800</xdr:colOff>
      <xdr:row>97</xdr:row>
      <xdr:rowOff>167932</xdr:rowOff>
    </xdr:to>
    <xdr:cxnSp macro="">
      <xdr:nvCxnSpPr>
        <xdr:cNvPr id="240" name="直線コネクタ 239"/>
        <xdr:cNvCxnSpPr/>
      </xdr:nvCxnSpPr>
      <xdr:spPr>
        <a:xfrm flipV="1">
          <a:off x="2019300" y="16730154"/>
          <a:ext cx="889000" cy="68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14466</xdr:rowOff>
    </xdr:from>
    <xdr:to>
      <xdr:col>15</xdr:col>
      <xdr:colOff>101600</xdr:colOff>
      <xdr:row>96</xdr:row>
      <xdr:rowOff>116066</xdr:rowOff>
    </xdr:to>
    <xdr:sp macro="" textlink="">
      <xdr:nvSpPr>
        <xdr:cNvPr id="241" name="フローチャート: 判断 240"/>
        <xdr:cNvSpPr/>
      </xdr:nvSpPr>
      <xdr:spPr>
        <a:xfrm>
          <a:off x="2857500" y="1647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132593</xdr:rowOff>
    </xdr:from>
    <xdr:ext cx="534377" cy="259045"/>
    <xdr:sp macro="" textlink="">
      <xdr:nvSpPr>
        <xdr:cNvPr id="242" name="テキスト ボックス 241"/>
        <xdr:cNvSpPr txBox="1"/>
      </xdr:nvSpPr>
      <xdr:spPr>
        <a:xfrm>
          <a:off x="2641111" y="1624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167932</xdr:rowOff>
    </xdr:from>
    <xdr:to>
      <xdr:col>10</xdr:col>
      <xdr:colOff>114300</xdr:colOff>
      <xdr:row>98</xdr:row>
      <xdr:rowOff>35827</xdr:rowOff>
    </xdr:to>
    <xdr:cxnSp macro="">
      <xdr:nvCxnSpPr>
        <xdr:cNvPr id="243" name="直線コネクタ 242"/>
        <xdr:cNvCxnSpPr/>
      </xdr:nvCxnSpPr>
      <xdr:spPr>
        <a:xfrm flipV="1">
          <a:off x="1130300" y="16798582"/>
          <a:ext cx="889000" cy="3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133438</xdr:rowOff>
    </xdr:from>
    <xdr:to>
      <xdr:col>10</xdr:col>
      <xdr:colOff>165100</xdr:colOff>
      <xdr:row>97</xdr:row>
      <xdr:rowOff>63588</xdr:rowOff>
    </xdr:to>
    <xdr:sp macro="" textlink="">
      <xdr:nvSpPr>
        <xdr:cNvPr id="244" name="フローチャート: 判断 243"/>
        <xdr:cNvSpPr/>
      </xdr:nvSpPr>
      <xdr:spPr>
        <a:xfrm>
          <a:off x="1968500" y="16592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80115</xdr:rowOff>
    </xdr:from>
    <xdr:ext cx="534377" cy="259045"/>
    <xdr:sp macro="" textlink="">
      <xdr:nvSpPr>
        <xdr:cNvPr id="245" name="テキスト ボックス 244"/>
        <xdr:cNvSpPr txBox="1"/>
      </xdr:nvSpPr>
      <xdr:spPr>
        <a:xfrm>
          <a:off x="1752111" y="1636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5728</xdr:rowOff>
    </xdr:from>
    <xdr:to>
      <xdr:col>6</xdr:col>
      <xdr:colOff>38100</xdr:colOff>
      <xdr:row>97</xdr:row>
      <xdr:rowOff>107328</xdr:rowOff>
    </xdr:to>
    <xdr:sp macro="" textlink="">
      <xdr:nvSpPr>
        <xdr:cNvPr id="246" name="フローチャート: 判断 245"/>
        <xdr:cNvSpPr/>
      </xdr:nvSpPr>
      <xdr:spPr>
        <a:xfrm>
          <a:off x="1079500" y="1663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123855</xdr:rowOff>
    </xdr:from>
    <xdr:ext cx="534377" cy="259045"/>
    <xdr:sp macro="" textlink="">
      <xdr:nvSpPr>
        <xdr:cNvPr id="247" name="テキスト ボックス 246"/>
        <xdr:cNvSpPr txBox="1"/>
      </xdr:nvSpPr>
      <xdr:spPr>
        <a:xfrm>
          <a:off x="863111" y="16411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170586</xdr:rowOff>
    </xdr:from>
    <xdr:to>
      <xdr:col>24</xdr:col>
      <xdr:colOff>114300</xdr:colOff>
      <xdr:row>97</xdr:row>
      <xdr:rowOff>100736</xdr:rowOff>
    </xdr:to>
    <xdr:sp macro="" textlink="">
      <xdr:nvSpPr>
        <xdr:cNvPr id="253" name="楕円 252"/>
        <xdr:cNvSpPr/>
      </xdr:nvSpPr>
      <xdr:spPr>
        <a:xfrm>
          <a:off x="4584700" y="1662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149013</xdr:rowOff>
    </xdr:from>
    <xdr:ext cx="534377" cy="259045"/>
    <xdr:sp macro="" textlink="">
      <xdr:nvSpPr>
        <xdr:cNvPr id="254" name="扶助費該当値テキスト"/>
        <xdr:cNvSpPr txBox="1"/>
      </xdr:nvSpPr>
      <xdr:spPr>
        <a:xfrm>
          <a:off x="4686300" y="16608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636</xdr:rowOff>
    </xdr:from>
    <xdr:to>
      <xdr:col>20</xdr:col>
      <xdr:colOff>38100</xdr:colOff>
      <xdr:row>97</xdr:row>
      <xdr:rowOff>102236</xdr:rowOff>
    </xdr:to>
    <xdr:sp macro="" textlink="">
      <xdr:nvSpPr>
        <xdr:cNvPr id="255" name="楕円 254"/>
        <xdr:cNvSpPr/>
      </xdr:nvSpPr>
      <xdr:spPr>
        <a:xfrm>
          <a:off x="3746500" y="16631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93363</xdr:rowOff>
    </xdr:from>
    <xdr:ext cx="534377" cy="259045"/>
    <xdr:sp macro="" textlink="">
      <xdr:nvSpPr>
        <xdr:cNvPr id="256" name="テキスト ボックス 255"/>
        <xdr:cNvSpPr txBox="1"/>
      </xdr:nvSpPr>
      <xdr:spPr>
        <a:xfrm>
          <a:off x="3530111" y="16724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48704</xdr:rowOff>
    </xdr:from>
    <xdr:to>
      <xdr:col>15</xdr:col>
      <xdr:colOff>101600</xdr:colOff>
      <xdr:row>97</xdr:row>
      <xdr:rowOff>150304</xdr:rowOff>
    </xdr:to>
    <xdr:sp macro="" textlink="">
      <xdr:nvSpPr>
        <xdr:cNvPr id="257" name="楕円 256"/>
        <xdr:cNvSpPr/>
      </xdr:nvSpPr>
      <xdr:spPr>
        <a:xfrm>
          <a:off x="2857500" y="1667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141431</xdr:rowOff>
    </xdr:from>
    <xdr:ext cx="534377" cy="259045"/>
    <xdr:sp macro="" textlink="">
      <xdr:nvSpPr>
        <xdr:cNvPr id="258" name="テキスト ボックス 257"/>
        <xdr:cNvSpPr txBox="1"/>
      </xdr:nvSpPr>
      <xdr:spPr>
        <a:xfrm>
          <a:off x="2641111" y="1677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117132</xdr:rowOff>
    </xdr:from>
    <xdr:to>
      <xdr:col>10</xdr:col>
      <xdr:colOff>165100</xdr:colOff>
      <xdr:row>98</xdr:row>
      <xdr:rowOff>47282</xdr:rowOff>
    </xdr:to>
    <xdr:sp macro="" textlink="">
      <xdr:nvSpPr>
        <xdr:cNvPr id="259" name="楕円 258"/>
        <xdr:cNvSpPr/>
      </xdr:nvSpPr>
      <xdr:spPr>
        <a:xfrm>
          <a:off x="1968500" y="1674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38409</xdr:rowOff>
    </xdr:from>
    <xdr:ext cx="534377" cy="259045"/>
    <xdr:sp macro="" textlink="">
      <xdr:nvSpPr>
        <xdr:cNvPr id="260" name="テキスト ボックス 259"/>
        <xdr:cNvSpPr txBox="1"/>
      </xdr:nvSpPr>
      <xdr:spPr>
        <a:xfrm>
          <a:off x="1752111" y="1684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156477</xdr:rowOff>
    </xdr:from>
    <xdr:to>
      <xdr:col>6</xdr:col>
      <xdr:colOff>38100</xdr:colOff>
      <xdr:row>98</xdr:row>
      <xdr:rowOff>86627</xdr:rowOff>
    </xdr:to>
    <xdr:sp macro="" textlink="">
      <xdr:nvSpPr>
        <xdr:cNvPr id="261" name="楕円 260"/>
        <xdr:cNvSpPr/>
      </xdr:nvSpPr>
      <xdr:spPr>
        <a:xfrm>
          <a:off x="1079500" y="1678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77754</xdr:rowOff>
    </xdr:from>
    <xdr:ext cx="534377" cy="259045"/>
    <xdr:sp macro="" textlink="">
      <xdr:nvSpPr>
        <xdr:cNvPr id="262" name="テキスト ボックス 261"/>
        <xdr:cNvSpPr txBox="1"/>
      </xdr:nvSpPr>
      <xdr:spPr>
        <a:xfrm>
          <a:off x="863111" y="1687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58131</xdr:rowOff>
    </xdr:from>
    <xdr:to>
      <xdr:col>54</xdr:col>
      <xdr:colOff>189865</xdr:colOff>
      <xdr:row>38</xdr:row>
      <xdr:rowOff>83053</xdr:rowOff>
    </xdr:to>
    <xdr:cxnSp macro="">
      <xdr:nvCxnSpPr>
        <xdr:cNvPr id="284" name="直線コネクタ 283"/>
        <xdr:cNvCxnSpPr/>
      </xdr:nvCxnSpPr>
      <xdr:spPr>
        <a:xfrm flipV="1">
          <a:off x="10475595" y="5544531"/>
          <a:ext cx="1270" cy="1053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86880</xdr:rowOff>
    </xdr:from>
    <xdr:ext cx="534377" cy="259045"/>
    <xdr:sp macro="" textlink="">
      <xdr:nvSpPr>
        <xdr:cNvPr id="285" name="補助費等最小値テキスト"/>
        <xdr:cNvSpPr txBox="1"/>
      </xdr:nvSpPr>
      <xdr:spPr>
        <a:xfrm>
          <a:off x="10528300" y="660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83053</xdr:rowOff>
    </xdr:from>
    <xdr:to>
      <xdr:col>55</xdr:col>
      <xdr:colOff>88900</xdr:colOff>
      <xdr:row>38</xdr:row>
      <xdr:rowOff>83053</xdr:rowOff>
    </xdr:to>
    <xdr:cxnSp macro="">
      <xdr:nvCxnSpPr>
        <xdr:cNvPr id="286" name="直線コネクタ 285"/>
        <xdr:cNvCxnSpPr/>
      </xdr:nvCxnSpPr>
      <xdr:spPr>
        <a:xfrm>
          <a:off x="10388600" y="6598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4808</xdr:rowOff>
    </xdr:from>
    <xdr:ext cx="599010" cy="259045"/>
    <xdr:sp macro="" textlink="">
      <xdr:nvSpPr>
        <xdr:cNvPr id="287" name="補助費等最大値テキスト"/>
        <xdr:cNvSpPr txBox="1"/>
      </xdr:nvSpPr>
      <xdr:spPr>
        <a:xfrm>
          <a:off x="10528300" y="5319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58131</xdr:rowOff>
    </xdr:from>
    <xdr:to>
      <xdr:col>55</xdr:col>
      <xdr:colOff>88900</xdr:colOff>
      <xdr:row>32</xdr:row>
      <xdr:rowOff>58131</xdr:rowOff>
    </xdr:to>
    <xdr:cxnSp macro="">
      <xdr:nvCxnSpPr>
        <xdr:cNvPr id="288" name="直線コネクタ 287"/>
        <xdr:cNvCxnSpPr/>
      </xdr:nvCxnSpPr>
      <xdr:spPr>
        <a:xfrm>
          <a:off x="10388600" y="5544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55680</xdr:rowOff>
    </xdr:from>
    <xdr:to>
      <xdr:col>55</xdr:col>
      <xdr:colOff>0</xdr:colOff>
      <xdr:row>37</xdr:row>
      <xdr:rowOff>85663</xdr:rowOff>
    </xdr:to>
    <xdr:cxnSp macro="">
      <xdr:nvCxnSpPr>
        <xdr:cNvPr id="289" name="直線コネクタ 288"/>
        <xdr:cNvCxnSpPr/>
      </xdr:nvCxnSpPr>
      <xdr:spPr>
        <a:xfrm flipV="1">
          <a:off x="9639300" y="6399330"/>
          <a:ext cx="838200" cy="29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75945</xdr:rowOff>
    </xdr:from>
    <xdr:ext cx="534377" cy="259045"/>
    <xdr:sp macro="" textlink="">
      <xdr:nvSpPr>
        <xdr:cNvPr id="290" name="補助費等平均値テキスト"/>
        <xdr:cNvSpPr txBox="1"/>
      </xdr:nvSpPr>
      <xdr:spPr>
        <a:xfrm>
          <a:off x="10528300" y="64195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97518</xdr:rowOff>
    </xdr:from>
    <xdr:to>
      <xdr:col>55</xdr:col>
      <xdr:colOff>50800</xdr:colOff>
      <xdr:row>38</xdr:row>
      <xdr:rowOff>27668</xdr:rowOff>
    </xdr:to>
    <xdr:sp macro="" textlink="">
      <xdr:nvSpPr>
        <xdr:cNvPr id="291" name="フローチャート: 判断 290"/>
        <xdr:cNvSpPr/>
      </xdr:nvSpPr>
      <xdr:spPr>
        <a:xfrm>
          <a:off x="10426700" y="6441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72322</xdr:rowOff>
    </xdr:from>
    <xdr:to>
      <xdr:col>50</xdr:col>
      <xdr:colOff>114300</xdr:colOff>
      <xdr:row>37</xdr:row>
      <xdr:rowOff>85663</xdr:rowOff>
    </xdr:to>
    <xdr:cxnSp macro="">
      <xdr:nvCxnSpPr>
        <xdr:cNvPr id="292" name="直線コネクタ 291"/>
        <xdr:cNvCxnSpPr/>
      </xdr:nvCxnSpPr>
      <xdr:spPr>
        <a:xfrm>
          <a:off x="8750300" y="6415972"/>
          <a:ext cx="889000" cy="1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109863</xdr:rowOff>
    </xdr:from>
    <xdr:to>
      <xdr:col>50</xdr:col>
      <xdr:colOff>165100</xdr:colOff>
      <xdr:row>38</xdr:row>
      <xdr:rowOff>40013</xdr:rowOff>
    </xdr:to>
    <xdr:sp macro="" textlink="">
      <xdr:nvSpPr>
        <xdr:cNvPr id="293" name="フローチャート: 判断 292"/>
        <xdr:cNvSpPr/>
      </xdr:nvSpPr>
      <xdr:spPr>
        <a:xfrm>
          <a:off x="9588500" y="645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31139</xdr:rowOff>
    </xdr:from>
    <xdr:ext cx="534377" cy="259045"/>
    <xdr:sp macro="" textlink="">
      <xdr:nvSpPr>
        <xdr:cNvPr id="294" name="テキスト ボックス 293"/>
        <xdr:cNvSpPr txBox="1"/>
      </xdr:nvSpPr>
      <xdr:spPr>
        <a:xfrm>
          <a:off x="9372111" y="6546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72322</xdr:rowOff>
    </xdr:from>
    <xdr:to>
      <xdr:col>45</xdr:col>
      <xdr:colOff>177800</xdr:colOff>
      <xdr:row>37</xdr:row>
      <xdr:rowOff>88471</xdr:rowOff>
    </xdr:to>
    <xdr:cxnSp macro="">
      <xdr:nvCxnSpPr>
        <xdr:cNvPr id="295" name="直線コネクタ 294"/>
        <xdr:cNvCxnSpPr/>
      </xdr:nvCxnSpPr>
      <xdr:spPr>
        <a:xfrm flipV="1">
          <a:off x="7861300" y="6415972"/>
          <a:ext cx="889000" cy="16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116698</xdr:rowOff>
    </xdr:from>
    <xdr:to>
      <xdr:col>46</xdr:col>
      <xdr:colOff>38100</xdr:colOff>
      <xdr:row>38</xdr:row>
      <xdr:rowOff>46848</xdr:rowOff>
    </xdr:to>
    <xdr:sp macro="" textlink="">
      <xdr:nvSpPr>
        <xdr:cNvPr id="296" name="フローチャート: 判断 295"/>
        <xdr:cNvSpPr/>
      </xdr:nvSpPr>
      <xdr:spPr>
        <a:xfrm>
          <a:off x="8699500" y="6460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37975</xdr:rowOff>
    </xdr:from>
    <xdr:ext cx="534377" cy="259045"/>
    <xdr:sp macro="" textlink="">
      <xdr:nvSpPr>
        <xdr:cNvPr id="297" name="テキスト ボックス 296"/>
        <xdr:cNvSpPr txBox="1"/>
      </xdr:nvSpPr>
      <xdr:spPr>
        <a:xfrm>
          <a:off x="8483111" y="655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88471</xdr:rowOff>
    </xdr:from>
    <xdr:to>
      <xdr:col>41</xdr:col>
      <xdr:colOff>50800</xdr:colOff>
      <xdr:row>37</xdr:row>
      <xdr:rowOff>109383</xdr:rowOff>
    </xdr:to>
    <xdr:cxnSp macro="">
      <xdr:nvCxnSpPr>
        <xdr:cNvPr id="298" name="直線コネクタ 297"/>
        <xdr:cNvCxnSpPr/>
      </xdr:nvCxnSpPr>
      <xdr:spPr>
        <a:xfrm flipV="1">
          <a:off x="6972300" y="6432121"/>
          <a:ext cx="889000" cy="2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124141</xdr:rowOff>
    </xdr:from>
    <xdr:to>
      <xdr:col>41</xdr:col>
      <xdr:colOff>101600</xdr:colOff>
      <xdr:row>38</xdr:row>
      <xdr:rowOff>54291</xdr:rowOff>
    </xdr:to>
    <xdr:sp macro="" textlink="">
      <xdr:nvSpPr>
        <xdr:cNvPr id="299" name="フローチャート: 判断 298"/>
        <xdr:cNvSpPr/>
      </xdr:nvSpPr>
      <xdr:spPr>
        <a:xfrm>
          <a:off x="7810500" y="646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45418</xdr:rowOff>
    </xdr:from>
    <xdr:ext cx="534377" cy="259045"/>
    <xdr:sp macro="" textlink="">
      <xdr:nvSpPr>
        <xdr:cNvPr id="300" name="テキスト ボックス 299"/>
        <xdr:cNvSpPr txBox="1"/>
      </xdr:nvSpPr>
      <xdr:spPr>
        <a:xfrm>
          <a:off x="7594111" y="6560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113635</xdr:rowOff>
    </xdr:from>
    <xdr:to>
      <xdr:col>36</xdr:col>
      <xdr:colOff>165100</xdr:colOff>
      <xdr:row>38</xdr:row>
      <xdr:rowOff>43785</xdr:rowOff>
    </xdr:to>
    <xdr:sp macro="" textlink="">
      <xdr:nvSpPr>
        <xdr:cNvPr id="301" name="フローチャート: 判断 300"/>
        <xdr:cNvSpPr/>
      </xdr:nvSpPr>
      <xdr:spPr>
        <a:xfrm>
          <a:off x="6921500" y="645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34911</xdr:rowOff>
    </xdr:from>
    <xdr:ext cx="534377" cy="259045"/>
    <xdr:sp macro="" textlink="">
      <xdr:nvSpPr>
        <xdr:cNvPr id="302" name="テキスト ボックス 301"/>
        <xdr:cNvSpPr txBox="1"/>
      </xdr:nvSpPr>
      <xdr:spPr>
        <a:xfrm>
          <a:off x="6705111" y="655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4880</xdr:rowOff>
    </xdr:from>
    <xdr:to>
      <xdr:col>55</xdr:col>
      <xdr:colOff>50800</xdr:colOff>
      <xdr:row>37</xdr:row>
      <xdr:rowOff>106480</xdr:rowOff>
    </xdr:to>
    <xdr:sp macro="" textlink="">
      <xdr:nvSpPr>
        <xdr:cNvPr id="308" name="楕円 307"/>
        <xdr:cNvSpPr/>
      </xdr:nvSpPr>
      <xdr:spPr>
        <a:xfrm>
          <a:off x="10426700" y="634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27757</xdr:rowOff>
    </xdr:from>
    <xdr:ext cx="534377" cy="259045"/>
    <xdr:sp macro="" textlink="">
      <xdr:nvSpPr>
        <xdr:cNvPr id="309" name="補助費等該当値テキスト"/>
        <xdr:cNvSpPr txBox="1"/>
      </xdr:nvSpPr>
      <xdr:spPr>
        <a:xfrm>
          <a:off x="10528300" y="619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34863</xdr:rowOff>
    </xdr:from>
    <xdr:to>
      <xdr:col>50</xdr:col>
      <xdr:colOff>165100</xdr:colOff>
      <xdr:row>37</xdr:row>
      <xdr:rowOff>136463</xdr:rowOff>
    </xdr:to>
    <xdr:sp macro="" textlink="">
      <xdr:nvSpPr>
        <xdr:cNvPr id="310" name="楕円 309"/>
        <xdr:cNvSpPr/>
      </xdr:nvSpPr>
      <xdr:spPr>
        <a:xfrm>
          <a:off x="9588500" y="6378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152990</xdr:rowOff>
    </xdr:from>
    <xdr:ext cx="534377" cy="259045"/>
    <xdr:sp macro="" textlink="">
      <xdr:nvSpPr>
        <xdr:cNvPr id="311" name="テキスト ボックス 310"/>
        <xdr:cNvSpPr txBox="1"/>
      </xdr:nvSpPr>
      <xdr:spPr>
        <a:xfrm>
          <a:off x="9372111" y="6153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21522</xdr:rowOff>
    </xdr:from>
    <xdr:to>
      <xdr:col>46</xdr:col>
      <xdr:colOff>38100</xdr:colOff>
      <xdr:row>37</xdr:row>
      <xdr:rowOff>123122</xdr:rowOff>
    </xdr:to>
    <xdr:sp macro="" textlink="">
      <xdr:nvSpPr>
        <xdr:cNvPr id="312" name="楕円 311"/>
        <xdr:cNvSpPr/>
      </xdr:nvSpPr>
      <xdr:spPr>
        <a:xfrm>
          <a:off x="8699500" y="636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139649</xdr:rowOff>
    </xdr:from>
    <xdr:ext cx="534377" cy="259045"/>
    <xdr:sp macro="" textlink="">
      <xdr:nvSpPr>
        <xdr:cNvPr id="313" name="テキスト ボックス 312"/>
        <xdr:cNvSpPr txBox="1"/>
      </xdr:nvSpPr>
      <xdr:spPr>
        <a:xfrm>
          <a:off x="8483111" y="6140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37671</xdr:rowOff>
    </xdr:from>
    <xdr:to>
      <xdr:col>41</xdr:col>
      <xdr:colOff>101600</xdr:colOff>
      <xdr:row>37</xdr:row>
      <xdr:rowOff>139271</xdr:rowOff>
    </xdr:to>
    <xdr:sp macro="" textlink="">
      <xdr:nvSpPr>
        <xdr:cNvPr id="314" name="楕円 313"/>
        <xdr:cNvSpPr/>
      </xdr:nvSpPr>
      <xdr:spPr>
        <a:xfrm>
          <a:off x="7810500" y="638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155798</xdr:rowOff>
    </xdr:from>
    <xdr:ext cx="534377" cy="259045"/>
    <xdr:sp macro="" textlink="">
      <xdr:nvSpPr>
        <xdr:cNvPr id="315" name="テキスト ボックス 314"/>
        <xdr:cNvSpPr txBox="1"/>
      </xdr:nvSpPr>
      <xdr:spPr>
        <a:xfrm>
          <a:off x="7594111" y="6156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58583</xdr:rowOff>
    </xdr:from>
    <xdr:to>
      <xdr:col>36</xdr:col>
      <xdr:colOff>165100</xdr:colOff>
      <xdr:row>37</xdr:row>
      <xdr:rowOff>160183</xdr:rowOff>
    </xdr:to>
    <xdr:sp macro="" textlink="">
      <xdr:nvSpPr>
        <xdr:cNvPr id="316" name="楕円 315"/>
        <xdr:cNvSpPr/>
      </xdr:nvSpPr>
      <xdr:spPr>
        <a:xfrm>
          <a:off x="6921500" y="6402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5260</xdr:rowOff>
    </xdr:from>
    <xdr:ext cx="534377" cy="259045"/>
    <xdr:sp macro="" textlink="">
      <xdr:nvSpPr>
        <xdr:cNvPr id="317" name="テキスト ボックス 316"/>
        <xdr:cNvSpPr txBox="1"/>
      </xdr:nvSpPr>
      <xdr:spPr>
        <a:xfrm>
          <a:off x="6705111" y="6177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75143</xdr:rowOff>
    </xdr:from>
    <xdr:to>
      <xdr:col>54</xdr:col>
      <xdr:colOff>189865</xdr:colOff>
      <xdr:row>58</xdr:row>
      <xdr:rowOff>120170</xdr:rowOff>
    </xdr:to>
    <xdr:cxnSp macro="">
      <xdr:nvCxnSpPr>
        <xdr:cNvPr id="341" name="直線コネクタ 340"/>
        <xdr:cNvCxnSpPr/>
      </xdr:nvCxnSpPr>
      <xdr:spPr>
        <a:xfrm flipV="1">
          <a:off x="10475595" y="8819093"/>
          <a:ext cx="1270" cy="1245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123997</xdr:rowOff>
    </xdr:from>
    <xdr:ext cx="534377" cy="259045"/>
    <xdr:sp macro="" textlink="">
      <xdr:nvSpPr>
        <xdr:cNvPr id="342" name="普通建設事業費最小値テキスト"/>
        <xdr:cNvSpPr txBox="1"/>
      </xdr:nvSpPr>
      <xdr:spPr>
        <a:xfrm>
          <a:off x="10528300" y="1006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120170</xdr:rowOff>
    </xdr:from>
    <xdr:to>
      <xdr:col>55</xdr:col>
      <xdr:colOff>88900</xdr:colOff>
      <xdr:row>58</xdr:row>
      <xdr:rowOff>120170</xdr:rowOff>
    </xdr:to>
    <xdr:cxnSp macro="">
      <xdr:nvCxnSpPr>
        <xdr:cNvPr id="343" name="直線コネクタ 342"/>
        <xdr:cNvCxnSpPr/>
      </xdr:nvCxnSpPr>
      <xdr:spPr>
        <a:xfrm>
          <a:off x="10388600" y="10064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21820</xdr:rowOff>
    </xdr:from>
    <xdr:ext cx="599010" cy="259045"/>
    <xdr:sp macro="" textlink="">
      <xdr:nvSpPr>
        <xdr:cNvPr id="344" name="普通建設事業費最大値テキスト"/>
        <xdr:cNvSpPr txBox="1"/>
      </xdr:nvSpPr>
      <xdr:spPr>
        <a:xfrm>
          <a:off x="10528300" y="8594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75143</xdr:rowOff>
    </xdr:from>
    <xdr:to>
      <xdr:col>55</xdr:col>
      <xdr:colOff>88900</xdr:colOff>
      <xdr:row>51</xdr:row>
      <xdr:rowOff>75143</xdr:rowOff>
    </xdr:to>
    <xdr:cxnSp macro="">
      <xdr:nvCxnSpPr>
        <xdr:cNvPr id="345" name="直線コネクタ 344"/>
        <xdr:cNvCxnSpPr/>
      </xdr:nvCxnSpPr>
      <xdr:spPr>
        <a:xfrm>
          <a:off x="10388600" y="8819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28943</xdr:rowOff>
    </xdr:from>
    <xdr:to>
      <xdr:col>55</xdr:col>
      <xdr:colOff>0</xdr:colOff>
      <xdr:row>57</xdr:row>
      <xdr:rowOff>125786</xdr:rowOff>
    </xdr:to>
    <xdr:cxnSp macro="">
      <xdr:nvCxnSpPr>
        <xdr:cNvPr id="346" name="直線コネクタ 345"/>
        <xdr:cNvCxnSpPr/>
      </xdr:nvCxnSpPr>
      <xdr:spPr>
        <a:xfrm flipV="1">
          <a:off x="9639300" y="9630143"/>
          <a:ext cx="838200" cy="26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157045</xdr:rowOff>
    </xdr:from>
    <xdr:ext cx="534377" cy="259045"/>
    <xdr:sp macro="" textlink="">
      <xdr:nvSpPr>
        <xdr:cNvPr id="347" name="普通建設事業費平均値テキスト"/>
        <xdr:cNvSpPr txBox="1"/>
      </xdr:nvSpPr>
      <xdr:spPr>
        <a:xfrm>
          <a:off x="10528300" y="9758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7168</xdr:rowOff>
    </xdr:from>
    <xdr:to>
      <xdr:col>55</xdr:col>
      <xdr:colOff>50800</xdr:colOff>
      <xdr:row>57</xdr:row>
      <xdr:rowOff>108768</xdr:rowOff>
    </xdr:to>
    <xdr:sp macro="" textlink="">
      <xdr:nvSpPr>
        <xdr:cNvPr id="348" name="フローチャート: 判断 347"/>
        <xdr:cNvSpPr/>
      </xdr:nvSpPr>
      <xdr:spPr>
        <a:xfrm>
          <a:off x="10426700" y="977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143350</xdr:rowOff>
    </xdr:from>
    <xdr:to>
      <xdr:col>50</xdr:col>
      <xdr:colOff>114300</xdr:colOff>
      <xdr:row>57</xdr:row>
      <xdr:rowOff>125786</xdr:rowOff>
    </xdr:to>
    <xdr:cxnSp macro="">
      <xdr:nvCxnSpPr>
        <xdr:cNvPr id="349" name="直線コネクタ 348"/>
        <xdr:cNvCxnSpPr/>
      </xdr:nvCxnSpPr>
      <xdr:spPr>
        <a:xfrm>
          <a:off x="8750300" y="9744550"/>
          <a:ext cx="889000" cy="15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11550</xdr:rowOff>
    </xdr:from>
    <xdr:to>
      <xdr:col>50</xdr:col>
      <xdr:colOff>165100</xdr:colOff>
      <xdr:row>57</xdr:row>
      <xdr:rowOff>113150</xdr:rowOff>
    </xdr:to>
    <xdr:sp macro="" textlink="">
      <xdr:nvSpPr>
        <xdr:cNvPr id="350" name="フローチャート: 判断 349"/>
        <xdr:cNvSpPr/>
      </xdr:nvSpPr>
      <xdr:spPr>
        <a:xfrm>
          <a:off x="9588500" y="97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129677</xdr:rowOff>
    </xdr:from>
    <xdr:ext cx="534377" cy="259045"/>
    <xdr:sp macro="" textlink="">
      <xdr:nvSpPr>
        <xdr:cNvPr id="351" name="テキスト ボックス 350"/>
        <xdr:cNvSpPr txBox="1"/>
      </xdr:nvSpPr>
      <xdr:spPr>
        <a:xfrm>
          <a:off x="9372111" y="955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95153</xdr:rowOff>
    </xdr:from>
    <xdr:to>
      <xdr:col>45</xdr:col>
      <xdr:colOff>177800</xdr:colOff>
      <xdr:row>56</xdr:row>
      <xdr:rowOff>143350</xdr:rowOff>
    </xdr:to>
    <xdr:cxnSp macro="">
      <xdr:nvCxnSpPr>
        <xdr:cNvPr id="352" name="直線コネクタ 351"/>
        <xdr:cNvCxnSpPr/>
      </xdr:nvCxnSpPr>
      <xdr:spPr>
        <a:xfrm>
          <a:off x="7861300" y="9696353"/>
          <a:ext cx="889000" cy="48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25052</xdr:rowOff>
    </xdr:from>
    <xdr:to>
      <xdr:col>46</xdr:col>
      <xdr:colOff>38100</xdr:colOff>
      <xdr:row>57</xdr:row>
      <xdr:rowOff>126652</xdr:rowOff>
    </xdr:to>
    <xdr:sp macro="" textlink="">
      <xdr:nvSpPr>
        <xdr:cNvPr id="353" name="フローチャート: 判断 352"/>
        <xdr:cNvSpPr/>
      </xdr:nvSpPr>
      <xdr:spPr>
        <a:xfrm>
          <a:off x="8699500" y="9797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117779</xdr:rowOff>
    </xdr:from>
    <xdr:ext cx="534377" cy="259045"/>
    <xdr:sp macro="" textlink="">
      <xdr:nvSpPr>
        <xdr:cNvPr id="354" name="テキスト ボックス 353"/>
        <xdr:cNvSpPr txBox="1"/>
      </xdr:nvSpPr>
      <xdr:spPr>
        <a:xfrm>
          <a:off x="8483111"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95153</xdr:rowOff>
    </xdr:from>
    <xdr:to>
      <xdr:col>41</xdr:col>
      <xdr:colOff>50800</xdr:colOff>
      <xdr:row>57</xdr:row>
      <xdr:rowOff>96151</xdr:rowOff>
    </xdr:to>
    <xdr:cxnSp macro="">
      <xdr:nvCxnSpPr>
        <xdr:cNvPr id="355" name="直線コネクタ 354"/>
        <xdr:cNvCxnSpPr/>
      </xdr:nvCxnSpPr>
      <xdr:spPr>
        <a:xfrm flipV="1">
          <a:off x="6972300" y="9696353"/>
          <a:ext cx="889000" cy="17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170686</xdr:rowOff>
    </xdr:from>
    <xdr:to>
      <xdr:col>41</xdr:col>
      <xdr:colOff>101600</xdr:colOff>
      <xdr:row>57</xdr:row>
      <xdr:rowOff>100836</xdr:rowOff>
    </xdr:to>
    <xdr:sp macro="" textlink="">
      <xdr:nvSpPr>
        <xdr:cNvPr id="356" name="フローチャート: 判断 355"/>
        <xdr:cNvSpPr/>
      </xdr:nvSpPr>
      <xdr:spPr>
        <a:xfrm>
          <a:off x="7810500" y="977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91963</xdr:rowOff>
    </xdr:from>
    <xdr:ext cx="534377" cy="259045"/>
    <xdr:sp macro="" textlink="">
      <xdr:nvSpPr>
        <xdr:cNvPr id="357" name="テキスト ボックス 356"/>
        <xdr:cNvSpPr txBox="1"/>
      </xdr:nvSpPr>
      <xdr:spPr>
        <a:xfrm>
          <a:off x="7594111" y="986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99530</xdr:rowOff>
    </xdr:from>
    <xdr:to>
      <xdr:col>36</xdr:col>
      <xdr:colOff>165100</xdr:colOff>
      <xdr:row>57</xdr:row>
      <xdr:rowOff>29680</xdr:rowOff>
    </xdr:to>
    <xdr:sp macro="" textlink="">
      <xdr:nvSpPr>
        <xdr:cNvPr id="358" name="フローチャート: 判断 357"/>
        <xdr:cNvSpPr/>
      </xdr:nvSpPr>
      <xdr:spPr>
        <a:xfrm>
          <a:off x="6921500" y="970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46207</xdr:rowOff>
    </xdr:from>
    <xdr:ext cx="534377" cy="259045"/>
    <xdr:sp macro="" textlink="">
      <xdr:nvSpPr>
        <xdr:cNvPr id="359" name="テキスト ボックス 358"/>
        <xdr:cNvSpPr txBox="1"/>
      </xdr:nvSpPr>
      <xdr:spPr>
        <a:xfrm>
          <a:off x="6705111" y="947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149593</xdr:rowOff>
    </xdr:from>
    <xdr:to>
      <xdr:col>55</xdr:col>
      <xdr:colOff>50800</xdr:colOff>
      <xdr:row>56</xdr:row>
      <xdr:rowOff>79743</xdr:rowOff>
    </xdr:to>
    <xdr:sp macro="" textlink="">
      <xdr:nvSpPr>
        <xdr:cNvPr id="365" name="楕円 364"/>
        <xdr:cNvSpPr/>
      </xdr:nvSpPr>
      <xdr:spPr>
        <a:xfrm>
          <a:off x="10426700" y="95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1020</xdr:rowOff>
    </xdr:from>
    <xdr:ext cx="534377" cy="259045"/>
    <xdr:sp macro="" textlink="">
      <xdr:nvSpPr>
        <xdr:cNvPr id="366" name="普通建設事業費該当値テキスト"/>
        <xdr:cNvSpPr txBox="1"/>
      </xdr:nvSpPr>
      <xdr:spPr>
        <a:xfrm>
          <a:off x="10528300" y="9430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74986</xdr:rowOff>
    </xdr:from>
    <xdr:to>
      <xdr:col>50</xdr:col>
      <xdr:colOff>165100</xdr:colOff>
      <xdr:row>58</xdr:row>
      <xdr:rowOff>5136</xdr:rowOff>
    </xdr:to>
    <xdr:sp macro="" textlink="">
      <xdr:nvSpPr>
        <xdr:cNvPr id="367" name="楕円 366"/>
        <xdr:cNvSpPr/>
      </xdr:nvSpPr>
      <xdr:spPr>
        <a:xfrm>
          <a:off x="9588500" y="984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167713</xdr:rowOff>
    </xdr:from>
    <xdr:ext cx="534377" cy="259045"/>
    <xdr:sp macro="" textlink="">
      <xdr:nvSpPr>
        <xdr:cNvPr id="368" name="テキスト ボックス 367"/>
        <xdr:cNvSpPr txBox="1"/>
      </xdr:nvSpPr>
      <xdr:spPr>
        <a:xfrm>
          <a:off x="9372111" y="994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92550</xdr:rowOff>
    </xdr:from>
    <xdr:to>
      <xdr:col>46</xdr:col>
      <xdr:colOff>38100</xdr:colOff>
      <xdr:row>57</xdr:row>
      <xdr:rowOff>22700</xdr:rowOff>
    </xdr:to>
    <xdr:sp macro="" textlink="">
      <xdr:nvSpPr>
        <xdr:cNvPr id="369" name="楕円 368"/>
        <xdr:cNvSpPr/>
      </xdr:nvSpPr>
      <xdr:spPr>
        <a:xfrm>
          <a:off x="8699500" y="969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39227</xdr:rowOff>
    </xdr:from>
    <xdr:ext cx="534377" cy="259045"/>
    <xdr:sp macro="" textlink="">
      <xdr:nvSpPr>
        <xdr:cNvPr id="370" name="テキスト ボックス 369"/>
        <xdr:cNvSpPr txBox="1"/>
      </xdr:nvSpPr>
      <xdr:spPr>
        <a:xfrm>
          <a:off x="8483111" y="946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44353</xdr:rowOff>
    </xdr:from>
    <xdr:to>
      <xdr:col>41</xdr:col>
      <xdr:colOff>101600</xdr:colOff>
      <xdr:row>56</xdr:row>
      <xdr:rowOff>145953</xdr:rowOff>
    </xdr:to>
    <xdr:sp macro="" textlink="">
      <xdr:nvSpPr>
        <xdr:cNvPr id="371" name="楕円 370"/>
        <xdr:cNvSpPr/>
      </xdr:nvSpPr>
      <xdr:spPr>
        <a:xfrm>
          <a:off x="7810500" y="9645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162480</xdr:rowOff>
    </xdr:from>
    <xdr:ext cx="534377" cy="259045"/>
    <xdr:sp macro="" textlink="">
      <xdr:nvSpPr>
        <xdr:cNvPr id="372" name="テキスト ボックス 371"/>
        <xdr:cNvSpPr txBox="1"/>
      </xdr:nvSpPr>
      <xdr:spPr>
        <a:xfrm>
          <a:off x="7594111" y="942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45351</xdr:rowOff>
    </xdr:from>
    <xdr:to>
      <xdr:col>36</xdr:col>
      <xdr:colOff>165100</xdr:colOff>
      <xdr:row>57</xdr:row>
      <xdr:rowOff>146951</xdr:rowOff>
    </xdr:to>
    <xdr:sp macro="" textlink="">
      <xdr:nvSpPr>
        <xdr:cNvPr id="373" name="楕円 372"/>
        <xdr:cNvSpPr/>
      </xdr:nvSpPr>
      <xdr:spPr>
        <a:xfrm>
          <a:off x="6921500" y="981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138078</xdr:rowOff>
    </xdr:from>
    <xdr:ext cx="534377" cy="259045"/>
    <xdr:sp macro="" textlink="">
      <xdr:nvSpPr>
        <xdr:cNvPr id="374" name="テキスト ボックス 373"/>
        <xdr:cNvSpPr txBox="1"/>
      </xdr:nvSpPr>
      <xdr:spPr>
        <a:xfrm>
          <a:off x="6705111" y="991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73431</xdr:rowOff>
    </xdr:from>
    <xdr:to>
      <xdr:col>54</xdr:col>
      <xdr:colOff>189865</xdr:colOff>
      <xdr:row>79</xdr:row>
      <xdr:rowOff>44450</xdr:rowOff>
    </xdr:to>
    <xdr:cxnSp macro="">
      <xdr:nvCxnSpPr>
        <xdr:cNvPr id="398" name="直線コネクタ 397"/>
        <xdr:cNvCxnSpPr/>
      </xdr:nvCxnSpPr>
      <xdr:spPr>
        <a:xfrm flipV="1">
          <a:off x="10475595" y="12074931"/>
          <a:ext cx="1270" cy="1514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9"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0" name="直線コネクタ 399"/>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20108</xdr:rowOff>
    </xdr:from>
    <xdr:ext cx="599010" cy="259045"/>
    <xdr:sp macro="" textlink="">
      <xdr:nvSpPr>
        <xdr:cNvPr id="401" name="普通建設事業費 （ うち新規整備　）最大値テキスト"/>
        <xdr:cNvSpPr txBox="1"/>
      </xdr:nvSpPr>
      <xdr:spPr>
        <a:xfrm>
          <a:off x="10528300" y="11850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73431</xdr:rowOff>
    </xdr:from>
    <xdr:to>
      <xdr:col>55</xdr:col>
      <xdr:colOff>88900</xdr:colOff>
      <xdr:row>70</xdr:row>
      <xdr:rowOff>73431</xdr:rowOff>
    </xdr:to>
    <xdr:cxnSp macro="">
      <xdr:nvCxnSpPr>
        <xdr:cNvPr id="402" name="直線コネクタ 401"/>
        <xdr:cNvCxnSpPr/>
      </xdr:nvCxnSpPr>
      <xdr:spPr>
        <a:xfrm>
          <a:off x="10388600" y="12074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546</xdr:rowOff>
    </xdr:from>
    <xdr:to>
      <xdr:col>55</xdr:col>
      <xdr:colOff>0</xdr:colOff>
      <xdr:row>79</xdr:row>
      <xdr:rowOff>7544</xdr:rowOff>
    </xdr:to>
    <xdr:cxnSp macro="">
      <xdr:nvCxnSpPr>
        <xdr:cNvPr id="403" name="直線コネクタ 402"/>
        <xdr:cNvCxnSpPr/>
      </xdr:nvCxnSpPr>
      <xdr:spPr>
        <a:xfrm>
          <a:off x="9639300" y="13545096"/>
          <a:ext cx="838200" cy="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50068</xdr:rowOff>
    </xdr:from>
    <xdr:ext cx="534377" cy="259045"/>
    <xdr:sp macro="" textlink="">
      <xdr:nvSpPr>
        <xdr:cNvPr id="404" name="普通建設事業費 （ うち新規整備　）平均値テキスト"/>
        <xdr:cNvSpPr txBox="1"/>
      </xdr:nvSpPr>
      <xdr:spPr>
        <a:xfrm>
          <a:off x="10528300" y="132517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27191</xdr:rowOff>
    </xdr:from>
    <xdr:to>
      <xdr:col>55</xdr:col>
      <xdr:colOff>50800</xdr:colOff>
      <xdr:row>78</xdr:row>
      <xdr:rowOff>128791</xdr:rowOff>
    </xdr:to>
    <xdr:sp macro="" textlink="">
      <xdr:nvSpPr>
        <xdr:cNvPr id="405" name="フローチャート: 判断 404"/>
        <xdr:cNvSpPr/>
      </xdr:nvSpPr>
      <xdr:spPr>
        <a:xfrm>
          <a:off x="10426700" y="1340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43244</xdr:rowOff>
    </xdr:from>
    <xdr:to>
      <xdr:col>50</xdr:col>
      <xdr:colOff>114300</xdr:colOff>
      <xdr:row>79</xdr:row>
      <xdr:rowOff>546</xdr:rowOff>
    </xdr:to>
    <xdr:cxnSp macro="">
      <xdr:nvCxnSpPr>
        <xdr:cNvPr id="406" name="直線コネクタ 405"/>
        <xdr:cNvCxnSpPr/>
      </xdr:nvCxnSpPr>
      <xdr:spPr>
        <a:xfrm>
          <a:off x="8750300" y="13416344"/>
          <a:ext cx="889000" cy="128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32004</xdr:rowOff>
    </xdr:from>
    <xdr:to>
      <xdr:col>50</xdr:col>
      <xdr:colOff>165100</xdr:colOff>
      <xdr:row>78</xdr:row>
      <xdr:rowOff>133604</xdr:rowOff>
    </xdr:to>
    <xdr:sp macro="" textlink="">
      <xdr:nvSpPr>
        <xdr:cNvPr id="407" name="フローチャート: 判断 406"/>
        <xdr:cNvSpPr/>
      </xdr:nvSpPr>
      <xdr:spPr>
        <a:xfrm>
          <a:off x="9588500" y="1340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150131</xdr:rowOff>
    </xdr:from>
    <xdr:ext cx="534377" cy="259045"/>
    <xdr:sp macro="" textlink="">
      <xdr:nvSpPr>
        <xdr:cNvPr id="408" name="テキスト ボックス 407"/>
        <xdr:cNvSpPr txBox="1"/>
      </xdr:nvSpPr>
      <xdr:spPr>
        <a:xfrm>
          <a:off x="9372111" y="1318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115951</xdr:rowOff>
    </xdr:from>
    <xdr:to>
      <xdr:col>45</xdr:col>
      <xdr:colOff>177800</xdr:colOff>
      <xdr:row>78</xdr:row>
      <xdr:rowOff>43244</xdr:rowOff>
    </xdr:to>
    <xdr:cxnSp macro="">
      <xdr:nvCxnSpPr>
        <xdr:cNvPr id="409" name="直線コネクタ 408"/>
        <xdr:cNvCxnSpPr/>
      </xdr:nvCxnSpPr>
      <xdr:spPr>
        <a:xfrm>
          <a:off x="7861300" y="13146151"/>
          <a:ext cx="889000" cy="27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42430</xdr:rowOff>
    </xdr:from>
    <xdr:to>
      <xdr:col>46</xdr:col>
      <xdr:colOff>38100</xdr:colOff>
      <xdr:row>78</xdr:row>
      <xdr:rowOff>144030</xdr:rowOff>
    </xdr:to>
    <xdr:sp macro="" textlink="">
      <xdr:nvSpPr>
        <xdr:cNvPr id="410" name="フローチャート: 判断 409"/>
        <xdr:cNvSpPr/>
      </xdr:nvSpPr>
      <xdr:spPr>
        <a:xfrm>
          <a:off x="8699500" y="1341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135157</xdr:rowOff>
    </xdr:from>
    <xdr:ext cx="469744" cy="259045"/>
    <xdr:sp macro="" textlink="">
      <xdr:nvSpPr>
        <xdr:cNvPr id="411" name="テキスト ボックス 410"/>
        <xdr:cNvSpPr txBox="1"/>
      </xdr:nvSpPr>
      <xdr:spPr>
        <a:xfrm>
          <a:off x="8515428" y="1350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115951</xdr:rowOff>
    </xdr:from>
    <xdr:to>
      <xdr:col>41</xdr:col>
      <xdr:colOff>50800</xdr:colOff>
      <xdr:row>77</xdr:row>
      <xdr:rowOff>134658</xdr:rowOff>
    </xdr:to>
    <xdr:cxnSp macro="">
      <xdr:nvCxnSpPr>
        <xdr:cNvPr id="412" name="直線コネクタ 411"/>
        <xdr:cNvCxnSpPr/>
      </xdr:nvCxnSpPr>
      <xdr:spPr>
        <a:xfrm flipV="1">
          <a:off x="6972300" y="13146151"/>
          <a:ext cx="889000" cy="190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110426</xdr:rowOff>
    </xdr:from>
    <xdr:to>
      <xdr:col>41</xdr:col>
      <xdr:colOff>101600</xdr:colOff>
      <xdr:row>78</xdr:row>
      <xdr:rowOff>40576</xdr:rowOff>
    </xdr:to>
    <xdr:sp macro="" textlink="">
      <xdr:nvSpPr>
        <xdr:cNvPr id="413" name="フローチャート: 判断 412"/>
        <xdr:cNvSpPr/>
      </xdr:nvSpPr>
      <xdr:spPr>
        <a:xfrm>
          <a:off x="7810500" y="1331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31703</xdr:rowOff>
    </xdr:from>
    <xdr:ext cx="534377" cy="259045"/>
    <xdr:sp macro="" textlink="">
      <xdr:nvSpPr>
        <xdr:cNvPr id="414" name="テキスト ボックス 413"/>
        <xdr:cNvSpPr txBox="1"/>
      </xdr:nvSpPr>
      <xdr:spPr>
        <a:xfrm>
          <a:off x="7594111" y="1340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66548</xdr:rowOff>
    </xdr:from>
    <xdr:to>
      <xdr:col>36</xdr:col>
      <xdr:colOff>165100</xdr:colOff>
      <xdr:row>77</xdr:row>
      <xdr:rowOff>168148</xdr:rowOff>
    </xdr:to>
    <xdr:sp macro="" textlink="">
      <xdr:nvSpPr>
        <xdr:cNvPr id="415" name="フローチャート: 判断 414"/>
        <xdr:cNvSpPr/>
      </xdr:nvSpPr>
      <xdr:spPr>
        <a:xfrm>
          <a:off x="6921500" y="13268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13225</xdr:rowOff>
    </xdr:from>
    <xdr:ext cx="534377" cy="259045"/>
    <xdr:sp macro="" textlink="">
      <xdr:nvSpPr>
        <xdr:cNvPr id="416" name="テキスト ボックス 415"/>
        <xdr:cNvSpPr txBox="1"/>
      </xdr:nvSpPr>
      <xdr:spPr>
        <a:xfrm>
          <a:off x="6705111" y="13043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128194</xdr:rowOff>
    </xdr:from>
    <xdr:to>
      <xdr:col>55</xdr:col>
      <xdr:colOff>50800</xdr:colOff>
      <xdr:row>79</xdr:row>
      <xdr:rowOff>58344</xdr:rowOff>
    </xdr:to>
    <xdr:sp macro="" textlink="">
      <xdr:nvSpPr>
        <xdr:cNvPr id="422" name="楕円 421"/>
        <xdr:cNvSpPr/>
      </xdr:nvSpPr>
      <xdr:spPr>
        <a:xfrm>
          <a:off x="10426700" y="13501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43121</xdr:rowOff>
    </xdr:from>
    <xdr:ext cx="469744" cy="259045"/>
    <xdr:sp macro="" textlink="">
      <xdr:nvSpPr>
        <xdr:cNvPr id="423" name="普通建設事業費 （ うち新規整備　）該当値テキスト"/>
        <xdr:cNvSpPr txBox="1"/>
      </xdr:nvSpPr>
      <xdr:spPr>
        <a:xfrm>
          <a:off x="10528300" y="13416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121196</xdr:rowOff>
    </xdr:from>
    <xdr:to>
      <xdr:col>50</xdr:col>
      <xdr:colOff>165100</xdr:colOff>
      <xdr:row>79</xdr:row>
      <xdr:rowOff>51346</xdr:rowOff>
    </xdr:to>
    <xdr:sp macro="" textlink="">
      <xdr:nvSpPr>
        <xdr:cNvPr id="424" name="楕円 423"/>
        <xdr:cNvSpPr/>
      </xdr:nvSpPr>
      <xdr:spPr>
        <a:xfrm>
          <a:off x="9588500" y="13494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42473</xdr:rowOff>
    </xdr:from>
    <xdr:ext cx="469744" cy="259045"/>
    <xdr:sp macro="" textlink="">
      <xdr:nvSpPr>
        <xdr:cNvPr id="425" name="テキスト ボックス 424"/>
        <xdr:cNvSpPr txBox="1"/>
      </xdr:nvSpPr>
      <xdr:spPr>
        <a:xfrm>
          <a:off x="9404428" y="13587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163894</xdr:rowOff>
    </xdr:from>
    <xdr:to>
      <xdr:col>46</xdr:col>
      <xdr:colOff>38100</xdr:colOff>
      <xdr:row>78</xdr:row>
      <xdr:rowOff>94044</xdr:rowOff>
    </xdr:to>
    <xdr:sp macro="" textlink="">
      <xdr:nvSpPr>
        <xdr:cNvPr id="426" name="楕円 425"/>
        <xdr:cNvSpPr/>
      </xdr:nvSpPr>
      <xdr:spPr>
        <a:xfrm>
          <a:off x="8699500" y="1336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110571</xdr:rowOff>
    </xdr:from>
    <xdr:ext cx="534377" cy="259045"/>
    <xdr:sp macro="" textlink="">
      <xdr:nvSpPr>
        <xdr:cNvPr id="427" name="テキスト ボックス 426"/>
        <xdr:cNvSpPr txBox="1"/>
      </xdr:nvSpPr>
      <xdr:spPr>
        <a:xfrm>
          <a:off x="8483111" y="13140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65151</xdr:rowOff>
    </xdr:from>
    <xdr:to>
      <xdr:col>41</xdr:col>
      <xdr:colOff>101600</xdr:colOff>
      <xdr:row>76</xdr:row>
      <xdr:rowOff>166751</xdr:rowOff>
    </xdr:to>
    <xdr:sp macro="" textlink="">
      <xdr:nvSpPr>
        <xdr:cNvPr id="428" name="楕円 427"/>
        <xdr:cNvSpPr/>
      </xdr:nvSpPr>
      <xdr:spPr>
        <a:xfrm>
          <a:off x="7810500" y="1309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11828</xdr:rowOff>
    </xdr:from>
    <xdr:ext cx="534377" cy="259045"/>
    <xdr:sp macro="" textlink="">
      <xdr:nvSpPr>
        <xdr:cNvPr id="429" name="テキスト ボックス 428"/>
        <xdr:cNvSpPr txBox="1"/>
      </xdr:nvSpPr>
      <xdr:spPr>
        <a:xfrm>
          <a:off x="7594111" y="12870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83858</xdr:rowOff>
    </xdr:from>
    <xdr:to>
      <xdr:col>36</xdr:col>
      <xdr:colOff>165100</xdr:colOff>
      <xdr:row>78</xdr:row>
      <xdr:rowOff>14008</xdr:rowOff>
    </xdr:to>
    <xdr:sp macro="" textlink="">
      <xdr:nvSpPr>
        <xdr:cNvPr id="430" name="楕円 429"/>
        <xdr:cNvSpPr/>
      </xdr:nvSpPr>
      <xdr:spPr>
        <a:xfrm>
          <a:off x="6921500" y="1328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5135</xdr:rowOff>
    </xdr:from>
    <xdr:ext cx="534377" cy="259045"/>
    <xdr:sp macro="" textlink="">
      <xdr:nvSpPr>
        <xdr:cNvPr id="431" name="テキスト ボックス 430"/>
        <xdr:cNvSpPr txBox="1"/>
      </xdr:nvSpPr>
      <xdr:spPr>
        <a:xfrm>
          <a:off x="6705111" y="133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5" name="テキスト ボックス 444"/>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7" name="テキスト ボックス 446"/>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9" name="テキスト ボックス 448"/>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94593</xdr:rowOff>
    </xdr:from>
    <xdr:to>
      <xdr:col>54</xdr:col>
      <xdr:colOff>189865</xdr:colOff>
      <xdr:row>98</xdr:row>
      <xdr:rowOff>106645</xdr:rowOff>
    </xdr:to>
    <xdr:cxnSp macro="">
      <xdr:nvCxnSpPr>
        <xdr:cNvPr id="453" name="直線コネクタ 452"/>
        <xdr:cNvCxnSpPr/>
      </xdr:nvCxnSpPr>
      <xdr:spPr>
        <a:xfrm flipV="1">
          <a:off x="10475595" y="15525093"/>
          <a:ext cx="1270" cy="138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110472</xdr:rowOff>
    </xdr:from>
    <xdr:ext cx="469744" cy="259045"/>
    <xdr:sp macro="" textlink="">
      <xdr:nvSpPr>
        <xdr:cNvPr id="454" name="普通建設事業費 （ うち更新整備　）最小値テキスト"/>
        <xdr:cNvSpPr txBox="1"/>
      </xdr:nvSpPr>
      <xdr:spPr>
        <a:xfrm>
          <a:off x="10528300" y="16912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106645</xdr:rowOff>
    </xdr:from>
    <xdr:to>
      <xdr:col>55</xdr:col>
      <xdr:colOff>88900</xdr:colOff>
      <xdr:row>98</xdr:row>
      <xdr:rowOff>106645</xdr:rowOff>
    </xdr:to>
    <xdr:cxnSp macro="">
      <xdr:nvCxnSpPr>
        <xdr:cNvPr id="455" name="直線コネクタ 454"/>
        <xdr:cNvCxnSpPr/>
      </xdr:nvCxnSpPr>
      <xdr:spPr>
        <a:xfrm>
          <a:off x="10388600" y="16908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41270</xdr:rowOff>
    </xdr:from>
    <xdr:ext cx="599010" cy="259045"/>
    <xdr:sp macro="" textlink="">
      <xdr:nvSpPr>
        <xdr:cNvPr id="456" name="普通建設事業費 （ うち更新整備　）最大値テキスト"/>
        <xdr:cNvSpPr txBox="1"/>
      </xdr:nvSpPr>
      <xdr:spPr>
        <a:xfrm>
          <a:off x="10528300" y="15300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94593</xdr:rowOff>
    </xdr:from>
    <xdr:to>
      <xdr:col>55</xdr:col>
      <xdr:colOff>88900</xdr:colOff>
      <xdr:row>90</xdr:row>
      <xdr:rowOff>94593</xdr:rowOff>
    </xdr:to>
    <xdr:cxnSp macro="">
      <xdr:nvCxnSpPr>
        <xdr:cNvPr id="457" name="直線コネクタ 456"/>
        <xdr:cNvCxnSpPr/>
      </xdr:nvCxnSpPr>
      <xdr:spPr>
        <a:xfrm>
          <a:off x="10388600" y="15525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105146</xdr:rowOff>
    </xdr:from>
    <xdr:to>
      <xdr:col>55</xdr:col>
      <xdr:colOff>0</xdr:colOff>
      <xdr:row>97</xdr:row>
      <xdr:rowOff>90670</xdr:rowOff>
    </xdr:to>
    <xdr:cxnSp macro="">
      <xdr:nvCxnSpPr>
        <xdr:cNvPr id="458" name="直線コネクタ 457"/>
        <xdr:cNvCxnSpPr/>
      </xdr:nvCxnSpPr>
      <xdr:spPr>
        <a:xfrm flipV="1">
          <a:off x="9639300" y="16392896"/>
          <a:ext cx="838200" cy="328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34300</xdr:rowOff>
    </xdr:from>
    <xdr:ext cx="534377" cy="259045"/>
    <xdr:sp macro="" textlink="">
      <xdr:nvSpPr>
        <xdr:cNvPr id="459" name="普通建設事業費 （ うち更新整備　）平均値テキスト"/>
        <xdr:cNvSpPr txBox="1"/>
      </xdr:nvSpPr>
      <xdr:spPr>
        <a:xfrm>
          <a:off x="10528300" y="16664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55873</xdr:rowOff>
    </xdr:from>
    <xdr:to>
      <xdr:col>55</xdr:col>
      <xdr:colOff>50800</xdr:colOff>
      <xdr:row>97</xdr:row>
      <xdr:rowOff>157473</xdr:rowOff>
    </xdr:to>
    <xdr:sp macro="" textlink="">
      <xdr:nvSpPr>
        <xdr:cNvPr id="460" name="フローチャート: 判断 459"/>
        <xdr:cNvSpPr/>
      </xdr:nvSpPr>
      <xdr:spPr>
        <a:xfrm>
          <a:off x="10426700" y="1668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157266</xdr:rowOff>
    </xdr:from>
    <xdr:to>
      <xdr:col>50</xdr:col>
      <xdr:colOff>114300</xdr:colOff>
      <xdr:row>97</xdr:row>
      <xdr:rowOff>90670</xdr:rowOff>
    </xdr:to>
    <xdr:cxnSp macro="">
      <xdr:nvCxnSpPr>
        <xdr:cNvPr id="461" name="直線コネクタ 460"/>
        <xdr:cNvCxnSpPr/>
      </xdr:nvCxnSpPr>
      <xdr:spPr>
        <a:xfrm>
          <a:off x="8750300" y="16616466"/>
          <a:ext cx="889000" cy="10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58634</xdr:rowOff>
    </xdr:from>
    <xdr:to>
      <xdr:col>50</xdr:col>
      <xdr:colOff>165100</xdr:colOff>
      <xdr:row>97</xdr:row>
      <xdr:rowOff>160234</xdr:rowOff>
    </xdr:to>
    <xdr:sp macro="" textlink="">
      <xdr:nvSpPr>
        <xdr:cNvPr id="462" name="フローチャート: 判断 461"/>
        <xdr:cNvSpPr/>
      </xdr:nvSpPr>
      <xdr:spPr>
        <a:xfrm>
          <a:off x="9588500" y="1668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151361</xdr:rowOff>
    </xdr:from>
    <xdr:ext cx="534377" cy="259045"/>
    <xdr:sp macro="" textlink="">
      <xdr:nvSpPr>
        <xdr:cNvPr id="463" name="テキスト ボックス 462"/>
        <xdr:cNvSpPr txBox="1"/>
      </xdr:nvSpPr>
      <xdr:spPr>
        <a:xfrm>
          <a:off x="9372111" y="16782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157266</xdr:rowOff>
    </xdr:from>
    <xdr:to>
      <xdr:col>45</xdr:col>
      <xdr:colOff>177800</xdr:colOff>
      <xdr:row>97</xdr:row>
      <xdr:rowOff>149237</xdr:rowOff>
    </xdr:to>
    <xdr:cxnSp macro="">
      <xdr:nvCxnSpPr>
        <xdr:cNvPr id="464" name="直線コネクタ 463"/>
        <xdr:cNvCxnSpPr/>
      </xdr:nvCxnSpPr>
      <xdr:spPr>
        <a:xfrm flipV="1">
          <a:off x="7861300" y="16616466"/>
          <a:ext cx="889000" cy="163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58953</xdr:rowOff>
    </xdr:from>
    <xdr:to>
      <xdr:col>46</xdr:col>
      <xdr:colOff>38100</xdr:colOff>
      <xdr:row>97</xdr:row>
      <xdr:rowOff>160553</xdr:rowOff>
    </xdr:to>
    <xdr:sp macro="" textlink="">
      <xdr:nvSpPr>
        <xdr:cNvPr id="465" name="フローチャート: 判断 464"/>
        <xdr:cNvSpPr/>
      </xdr:nvSpPr>
      <xdr:spPr>
        <a:xfrm>
          <a:off x="8699500" y="16689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151680</xdr:rowOff>
    </xdr:from>
    <xdr:ext cx="534377" cy="259045"/>
    <xdr:sp macro="" textlink="">
      <xdr:nvSpPr>
        <xdr:cNvPr id="466" name="テキスト ボックス 465"/>
        <xdr:cNvSpPr txBox="1"/>
      </xdr:nvSpPr>
      <xdr:spPr>
        <a:xfrm>
          <a:off x="8483111" y="16782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149237</xdr:rowOff>
    </xdr:from>
    <xdr:to>
      <xdr:col>41</xdr:col>
      <xdr:colOff>50800</xdr:colOff>
      <xdr:row>98</xdr:row>
      <xdr:rowOff>62497</xdr:rowOff>
    </xdr:to>
    <xdr:cxnSp macro="">
      <xdr:nvCxnSpPr>
        <xdr:cNvPr id="467" name="直線コネクタ 466"/>
        <xdr:cNvCxnSpPr/>
      </xdr:nvCxnSpPr>
      <xdr:spPr>
        <a:xfrm flipV="1">
          <a:off x="6972300" y="16779887"/>
          <a:ext cx="889000" cy="84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89137</xdr:rowOff>
    </xdr:from>
    <xdr:to>
      <xdr:col>41</xdr:col>
      <xdr:colOff>101600</xdr:colOff>
      <xdr:row>98</xdr:row>
      <xdr:rowOff>19287</xdr:rowOff>
    </xdr:to>
    <xdr:sp macro="" textlink="">
      <xdr:nvSpPr>
        <xdr:cNvPr id="468" name="フローチャート: 判断 467"/>
        <xdr:cNvSpPr/>
      </xdr:nvSpPr>
      <xdr:spPr>
        <a:xfrm>
          <a:off x="7810500" y="1671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35814</xdr:rowOff>
    </xdr:from>
    <xdr:ext cx="534377" cy="259045"/>
    <xdr:sp macro="" textlink="">
      <xdr:nvSpPr>
        <xdr:cNvPr id="469" name="テキスト ボックス 468"/>
        <xdr:cNvSpPr txBox="1"/>
      </xdr:nvSpPr>
      <xdr:spPr>
        <a:xfrm>
          <a:off x="7594111" y="1649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64960</xdr:rowOff>
    </xdr:from>
    <xdr:to>
      <xdr:col>36</xdr:col>
      <xdr:colOff>165100</xdr:colOff>
      <xdr:row>97</xdr:row>
      <xdr:rowOff>166560</xdr:rowOff>
    </xdr:to>
    <xdr:sp macro="" textlink="">
      <xdr:nvSpPr>
        <xdr:cNvPr id="470" name="フローチャート: 判断 469"/>
        <xdr:cNvSpPr/>
      </xdr:nvSpPr>
      <xdr:spPr>
        <a:xfrm>
          <a:off x="6921500" y="16695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11637</xdr:rowOff>
    </xdr:from>
    <xdr:ext cx="534377" cy="259045"/>
    <xdr:sp macro="" textlink="">
      <xdr:nvSpPr>
        <xdr:cNvPr id="471" name="テキスト ボックス 470"/>
        <xdr:cNvSpPr txBox="1"/>
      </xdr:nvSpPr>
      <xdr:spPr>
        <a:xfrm>
          <a:off x="6705111" y="1647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54346</xdr:rowOff>
    </xdr:from>
    <xdr:to>
      <xdr:col>55</xdr:col>
      <xdr:colOff>50800</xdr:colOff>
      <xdr:row>95</xdr:row>
      <xdr:rowOff>155946</xdr:rowOff>
    </xdr:to>
    <xdr:sp macro="" textlink="">
      <xdr:nvSpPr>
        <xdr:cNvPr id="477" name="楕円 476"/>
        <xdr:cNvSpPr/>
      </xdr:nvSpPr>
      <xdr:spPr>
        <a:xfrm>
          <a:off x="10426700" y="1634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77223</xdr:rowOff>
    </xdr:from>
    <xdr:ext cx="534377" cy="259045"/>
    <xdr:sp macro="" textlink="">
      <xdr:nvSpPr>
        <xdr:cNvPr id="478" name="普通建設事業費 （ うち更新整備　）該当値テキスト"/>
        <xdr:cNvSpPr txBox="1"/>
      </xdr:nvSpPr>
      <xdr:spPr>
        <a:xfrm>
          <a:off x="10528300" y="1619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39870</xdr:rowOff>
    </xdr:from>
    <xdr:to>
      <xdr:col>50</xdr:col>
      <xdr:colOff>165100</xdr:colOff>
      <xdr:row>97</xdr:row>
      <xdr:rowOff>141470</xdr:rowOff>
    </xdr:to>
    <xdr:sp macro="" textlink="">
      <xdr:nvSpPr>
        <xdr:cNvPr id="479" name="楕円 478"/>
        <xdr:cNvSpPr/>
      </xdr:nvSpPr>
      <xdr:spPr>
        <a:xfrm>
          <a:off x="9588500" y="1667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157997</xdr:rowOff>
    </xdr:from>
    <xdr:ext cx="534377" cy="259045"/>
    <xdr:sp macro="" textlink="">
      <xdr:nvSpPr>
        <xdr:cNvPr id="480" name="テキスト ボックス 479"/>
        <xdr:cNvSpPr txBox="1"/>
      </xdr:nvSpPr>
      <xdr:spPr>
        <a:xfrm>
          <a:off x="9372111" y="1644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106466</xdr:rowOff>
    </xdr:from>
    <xdr:to>
      <xdr:col>46</xdr:col>
      <xdr:colOff>38100</xdr:colOff>
      <xdr:row>97</xdr:row>
      <xdr:rowOff>36616</xdr:rowOff>
    </xdr:to>
    <xdr:sp macro="" textlink="">
      <xdr:nvSpPr>
        <xdr:cNvPr id="481" name="楕円 480"/>
        <xdr:cNvSpPr/>
      </xdr:nvSpPr>
      <xdr:spPr>
        <a:xfrm>
          <a:off x="8699500" y="1656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53143</xdr:rowOff>
    </xdr:from>
    <xdr:ext cx="534377" cy="259045"/>
    <xdr:sp macro="" textlink="">
      <xdr:nvSpPr>
        <xdr:cNvPr id="482" name="テキスト ボックス 481"/>
        <xdr:cNvSpPr txBox="1"/>
      </xdr:nvSpPr>
      <xdr:spPr>
        <a:xfrm>
          <a:off x="8483111" y="1634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98437</xdr:rowOff>
    </xdr:from>
    <xdr:to>
      <xdr:col>41</xdr:col>
      <xdr:colOff>101600</xdr:colOff>
      <xdr:row>98</xdr:row>
      <xdr:rowOff>28587</xdr:rowOff>
    </xdr:to>
    <xdr:sp macro="" textlink="">
      <xdr:nvSpPr>
        <xdr:cNvPr id="483" name="楕円 482"/>
        <xdr:cNvSpPr/>
      </xdr:nvSpPr>
      <xdr:spPr>
        <a:xfrm>
          <a:off x="7810500" y="16729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19714</xdr:rowOff>
    </xdr:from>
    <xdr:ext cx="534377" cy="259045"/>
    <xdr:sp macro="" textlink="">
      <xdr:nvSpPr>
        <xdr:cNvPr id="484" name="テキスト ボックス 483"/>
        <xdr:cNvSpPr txBox="1"/>
      </xdr:nvSpPr>
      <xdr:spPr>
        <a:xfrm>
          <a:off x="7594111" y="16821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11697</xdr:rowOff>
    </xdr:from>
    <xdr:to>
      <xdr:col>36</xdr:col>
      <xdr:colOff>165100</xdr:colOff>
      <xdr:row>98</xdr:row>
      <xdr:rowOff>113297</xdr:rowOff>
    </xdr:to>
    <xdr:sp macro="" textlink="">
      <xdr:nvSpPr>
        <xdr:cNvPr id="485" name="楕円 484"/>
        <xdr:cNvSpPr/>
      </xdr:nvSpPr>
      <xdr:spPr>
        <a:xfrm>
          <a:off x="6921500" y="16813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104424</xdr:rowOff>
    </xdr:from>
    <xdr:ext cx="469744" cy="259045"/>
    <xdr:sp macro="" textlink="">
      <xdr:nvSpPr>
        <xdr:cNvPr id="486" name="テキスト ボックス 485"/>
        <xdr:cNvSpPr txBox="1"/>
      </xdr:nvSpPr>
      <xdr:spPr>
        <a:xfrm>
          <a:off x="6737428" y="16906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0" name="テキスト ボックス 499"/>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110058</xdr:rowOff>
    </xdr:from>
    <xdr:to>
      <xdr:col>85</xdr:col>
      <xdr:colOff>126364</xdr:colOff>
      <xdr:row>39</xdr:row>
      <xdr:rowOff>44450</xdr:rowOff>
    </xdr:to>
    <xdr:cxnSp macro="">
      <xdr:nvCxnSpPr>
        <xdr:cNvPr id="510" name="直線コネクタ 509"/>
        <xdr:cNvCxnSpPr/>
      </xdr:nvCxnSpPr>
      <xdr:spPr>
        <a:xfrm flipV="1">
          <a:off x="16317595" y="5253558"/>
          <a:ext cx="1269" cy="1477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1"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56735</xdr:rowOff>
    </xdr:from>
    <xdr:ext cx="534377" cy="259045"/>
    <xdr:sp macro="" textlink="">
      <xdr:nvSpPr>
        <xdr:cNvPr id="513" name="災害復旧事業費最大値テキスト"/>
        <xdr:cNvSpPr txBox="1"/>
      </xdr:nvSpPr>
      <xdr:spPr>
        <a:xfrm>
          <a:off x="16370300" y="5028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110058</xdr:rowOff>
    </xdr:from>
    <xdr:to>
      <xdr:col>86</xdr:col>
      <xdr:colOff>25400</xdr:colOff>
      <xdr:row>30</xdr:row>
      <xdr:rowOff>110058</xdr:rowOff>
    </xdr:to>
    <xdr:cxnSp macro="">
      <xdr:nvCxnSpPr>
        <xdr:cNvPr id="514" name="直線コネクタ 513"/>
        <xdr:cNvCxnSpPr/>
      </xdr:nvCxnSpPr>
      <xdr:spPr>
        <a:xfrm>
          <a:off x="16230600" y="5253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41707</xdr:rowOff>
    </xdr:from>
    <xdr:to>
      <xdr:col>85</xdr:col>
      <xdr:colOff>127000</xdr:colOff>
      <xdr:row>38</xdr:row>
      <xdr:rowOff>124231</xdr:rowOff>
    </xdr:to>
    <xdr:cxnSp macro="">
      <xdr:nvCxnSpPr>
        <xdr:cNvPr id="515" name="直線コネクタ 514"/>
        <xdr:cNvCxnSpPr/>
      </xdr:nvCxnSpPr>
      <xdr:spPr>
        <a:xfrm flipV="1">
          <a:off x="15481300" y="6556807"/>
          <a:ext cx="838200" cy="8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36237</xdr:rowOff>
    </xdr:from>
    <xdr:ext cx="469744" cy="259045"/>
    <xdr:sp macro="" textlink="">
      <xdr:nvSpPr>
        <xdr:cNvPr id="516" name="災害復旧事業費平均値テキスト"/>
        <xdr:cNvSpPr txBox="1"/>
      </xdr:nvSpPr>
      <xdr:spPr>
        <a:xfrm>
          <a:off x="16370300" y="65513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57810</xdr:rowOff>
    </xdr:from>
    <xdr:to>
      <xdr:col>85</xdr:col>
      <xdr:colOff>177800</xdr:colOff>
      <xdr:row>38</xdr:row>
      <xdr:rowOff>159410</xdr:rowOff>
    </xdr:to>
    <xdr:sp macro="" textlink="">
      <xdr:nvSpPr>
        <xdr:cNvPr id="517" name="フローチャート: 判断 516"/>
        <xdr:cNvSpPr/>
      </xdr:nvSpPr>
      <xdr:spPr>
        <a:xfrm>
          <a:off x="16268700" y="657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124231</xdr:rowOff>
    </xdr:from>
    <xdr:to>
      <xdr:col>81</xdr:col>
      <xdr:colOff>50800</xdr:colOff>
      <xdr:row>39</xdr:row>
      <xdr:rowOff>16866</xdr:rowOff>
    </xdr:to>
    <xdr:cxnSp macro="">
      <xdr:nvCxnSpPr>
        <xdr:cNvPr id="518" name="直線コネクタ 517"/>
        <xdr:cNvCxnSpPr/>
      </xdr:nvCxnSpPr>
      <xdr:spPr>
        <a:xfrm flipV="1">
          <a:off x="14592300" y="6639331"/>
          <a:ext cx="889000" cy="64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127991</xdr:rowOff>
    </xdr:from>
    <xdr:to>
      <xdr:col>81</xdr:col>
      <xdr:colOff>101600</xdr:colOff>
      <xdr:row>39</xdr:row>
      <xdr:rowOff>58141</xdr:rowOff>
    </xdr:to>
    <xdr:sp macro="" textlink="">
      <xdr:nvSpPr>
        <xdr:cNvPr id="519" name="フローチャート: 判断 518"/>
        <xdr:cNvSpPr/>
      </xdr:nvSpPr>
      <xdr:spPr>
        <a:xfrm>
          <a:off x="15430500" y="664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49268</xdr:rowOff>
    </xdr:from>
    <xdr:ext cx="378565" cy="259045"/>
    <xdr:sp macro="" textlink="">
      <xdr:nvSpPr>
        <xdr:cNvPr id="520" name="テキスト ボックス 519"/>
        <xdr:cNvSpPr txBox="1"/>
      </xdr:nvSpPr>
      <xdr:spPr>
        <a:xfrm>
          <a:off x="15292017" y="673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16866</xdr:rowOff>
    </xdr:from>
    <xdr:to>
      <xdr:col>76</xdr:col>
      <xdr:colOff>114300</xdr:colOff>
      <xdr:row>39</xdr:row>
      <xdr:rowOff>25857</xdr:rowOff>
    </xdr:to>
    <xdr:cxnSp macro="">
      <xdr:nvCxnSpPr>
        <xdr:cNvPr id="521" name="直線コネクタ 520"/>
        <xdr:cNvCxnSpPr/>
      </xdr:nvCxnSpPr>
      <xdr:spPr>
        <a:xfrm flipV="1">
          <a:off x="13703300" y="6703416"/>
          <a:ext cx="889000" cy="8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123037</xdr:rowOff>
    </xdr:from>
    <xdr:to>
      <xdr:col>76</xdr:col>
      <xdr:colOff>165100</xdr:colOff>
      <xdr:row>39</xdr:row>
      <xdr:rowOff>53187</xdr:rowOff>
    </xdr:to>
    <xdr:sp macro="" textlink="">
      <xdr:nvSpPr>
        <xdr:cNvPr id="522" name="フローチャート: 判断 521"/>
        <xdr:cNvSpPr/>
      </xdr:nvSpPr>
      <xdr:spPr>
        <a:xfrm>
          <a:off x="14541500" y="6638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69714</xdr:rowOff>
    </xdr:from>
    <xdr:ext cx="378565" cy="259045"/>
    <xdr:sp macro="" textlink="">
      <xdr:nvSpPr>
        <xdr:cNvPr id="523" name="テキスト ボックス 522"/>
        <xdr:cNvSpPr txBox="1"/>
      </xdr:nvSpPr>
      <xdr:spPr>
        <a:xfrm>
          <a:off x="14403017" y="6413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25857</xdr:rowOff>
    </xdr:from>
    <xdr:to>
      <xdr:col>71</xdr:col>
      <xdr:colOff>177800</xdr:colOff>
      <xdr:row>39</xdr:row>
      <xdr:rowOff>40792</xdr:rowOff>
    </xdr:to>
    <xdr:cxnSp macro="">
      <xdr:nvCxnSpPr>
        <xdr:cNvPr id="524" name="直線コネクタ 523"/>
        <xdr:cNvCxnSpPr/>
      </xdr:nvCxnSpPr>
      <xdr:spPr>
        <a:xfrm flipV="1">
          <a:off x="12814300" y="6712407"/>
          <a:ext cx="889000" cy="1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128753</xdr:rowOff>
    </xdr:from>
    <xdr:to>
      <xdr:col>72</xdr:col>
      <xdr:colOff>38100</xdr:colOff>
      <xdr:row>39</xdr:row>
      <xdr:rowOff>58903</xdr:rowOff>
    </xdr:to>
    <xdr:sp macro="" textlink="">
      <xdr:nvSpPr>
        <xdr:cNvPr id="525" name="フローチャート: 判断 524"/>
        <xdr:cNvSpPr/>
      </xdr:nvSpPr>
      <xdr:spPr>
        <a:xfrm>
          <a:off x="13652500" y="664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75430</xdr:rowOff>
    </xdr:from>
    <xdr:ext cx="378565" cy="259045"/>
    <xdr:sp macro="" textlink="">
      <xdr:nvSpPr>
        <xdr:cNvPr id="526" name="テキスト ボックス 525"/>
        <xdr:cNvSpPr txBox="1"/>
      </xdr:nvSpPr>
      <xdr:spPr>
        <a:xfrm>
          <a:off x="13514017" y="64190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112750</xdr:rowOff>
    </xdr:from>
    <xdr:to>
      <xdr:col>67</xdr:col>
      <xdr:colOff>101600</xdr:colOff>
      <xdr:row>39</xdr:row>
      <xdr:rowOff>42900</xdr:rowOff>
    </xdr:to>
    <xdr:sp macro="" textlink="">
      <xdr:nvSpPr>
        <xdr:cNvPr id="527" name="フローチャート: 判断 526"/>
        <xdr:cNvSpPr/>
      </xdr:nvSpPr>
      <xdr:spPr>
        <a:xfrm>
          <a:off x="12763500" y="662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59427</xdr:rowOff>
    </xdr:from>
    <xdr:ext cx="378565" cy="259045"/>
    <xdr:sp macro="" textlink="">
      <xdr:nvSpPr>
        <xdr:cNvPr id="528" name="テキスト ボックス 527"/>
        <xdr:cNvSpPr txBox="1"/>
      </xdr:nvSpPr>
      <xdr:spPr>
        <a:xfrm>
          <a:off x="12625017" y="64030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162357</xdr:rowOff>
    </xdr:from>
    <xdr:to>
      <xdr:col>85</xdr:col>
      <xdr:colOff>177800</xdr:colOff>
      <xdr:row>38</xdr:row>
      <xdr:rowOff>92507</xdr:rowOff>
    </xdr:to>
    <xdr:sp macro="" textlink="">
      <xdr:nvSpPr>
        <xdr:cNvPr id="534" name="楕円 533"/>
        <xdr:cNvSpPr/>
      </xdr:nvSpPr>
      <xdr:spPr>
        <a:xfrm>
          <a:off x="16268700" y="650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13784</xdr:rowOff>
    </xdr:from>
    <xdr:ext cx="469744" cy="259045"/>
    <xdr:sp macro="" textlink="">
      <xdr:nvSpPr>
        <xdr:cNvPr id="535" name="災害復旧事業費該当値テキスト"/>
        <xdr:cNvSpPr txBox="1"/>
      </xdr:nvSpPr>
      <xdr:spPr>
        <a:xfrm>
          <a:off x="16370300" y="6357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73431</xdr:rowOff>
    </xdr:from>
    <xdr:to>
      <xdr:col>81</xdr:col>
      <xdr:colOff>101600</xdr:colOff>
      <xdr:row>39</xdr:row>
      <xdr:rowOff>3581</xdr:rowOff>
    </xdr:to>
    <xdr:sp macro="" textlink="">
      <xdr:nvSpPr>
        <xdr:cNvPr id="536" name="楕円 535"/>
        <xdr:cNvSpPr/>
      </xdr:nvSpPr>
      <xdr:spPr>
        <a:xfrm>
          <a:off x="15430500" y="658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20109</xdr:rowOff>
    </xdr:from>
    <xdr:ext cx="469744" cy="259045"/>
    <xdr:sp macro="" textlink="">
      <xdr:nvSpPr>
        <xdr:cNvPr id="537" name="テキスト ボックス 536"/>
        <xdr:cNvSpPr txBox="1"/>
      </xdr:nvSpPr>
      <xdr:spPr>
        <a:xfrm>
          <a:off x="15246428" y="6363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137516</xdr:rowOff>
    </xdr:from>
    <xdr:to>
      <xdr:col>76</xdr:col>
      <xdr:colOff>165100</xdr:colOff>
      <xdr:row>39</xdr:row>
      <xdr:rowOff>67666</xdr:rowOff>
    </xdr:to>
    <xdr:sp macro="" textlink="">
      <xdr:nvSpPr>
        <xdr:cNvPr id="538" name="楕円 537"/>
        <xdr:cNvSpPr/>
      </xdr:nvSpPr>
      <xdr:spPr>
        <a:xfrm>
          <a:off x="14541500" y="665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58793</xdr:rowOff>
    </xdr:from>
    <xdr:ext cx="378565" cy="259045"/>
    <xdr:sp macro="" textlink="">
      <xdr:nvSpPr>
        <xdr:cNvPr id="539" name="テキスト ボックス 538"/>
        <xdr:cNvSpPr txBox="1"/>
      </xdr:nvSpPr>
      <xdr:spPr>
        <a:xfrm>
          <a:off x="14403017" y="6745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146507</xdr:rowOff>
    </xdr:from>
    <xdr:to>
      <xdr:col>72</xdr:col>
      <xdr:colOff>38100</xdr:colOff>
      <xdr:row>39</xdr:row>
      <xdr:rowOff>76657</xdr:rowOff>
    </xdr:to>
    <xdr:sp macro="" textlink="">
      <xdr:nvSpPr>
        <xdr:cNvPr id="540" name="楕円 539"/>
        <xdr:cNvSpPr/>
      </xdr:nvSpPr>
      <xdr:spPr>
        <a:xfrm>
          <a:off x="13652500" y="6661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67784</xdr:rowOff>
    </xdr:from>
    <xdr:ext cx="378565" cy="259045"/>
    <xdr:sp macro="" textlink="">
      <xdr:nvSpPr>
        <xdr:cNvPr id="541" name="テキスト ボックス 540"/>
        <xdr:cNvSpPr txBox="1"/>
      </xdr:nvSpPr>
      <xdr:spPr>
        <a:xfrm>
          <a:off x="13514017" y="6754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161442</xdr:rowOff>
    </xdr:from>
    <xdr:to>
      <xdr:col>67</xdr:col>
      <xdr:colOff>101600</xdr:colOff>
      <xdr:row>39</xdr:row>
      <xdr:rowOff>91592</xdr:rowOff>
    </xdr:to>
    <xdr:sp macro="" textlink="">
      <xdr:nvSpPr>
        <xdr:cNvPr id="542" name="楕円 541"/>
        <xdr:cNvSpPr/>
      </xdr:nvSpPr>
      <xdr:spPr>
        <a:xfrm>
          <a:off x="12763500" y="667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82719</xdr:rowOff>
    </xdr:from>
    <xdr:ext cx="313932" cy="259045"/>
    <xdr:sp macro="" textlink="">
      <xdr:nvSpPr>
        <xdr:cNvPr id="543" name="テキスト ボックス 542"/>
        <xdr:cNvSpPr txBox="1"/>
      </xdr:nvSpPr>
      <xdr:spPr>
        <a:xfrm>
          <a:off x="12657333" y="67692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2" name="テキスト ボックス 611"/>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110420</xdr:rowOff>
    </xdr:from>
    <xdr:to>
      <xdr:col>85</xdr:col>
      <xdr:colOff>126364</xdr:colOff>
      <xdr:row>77</xdr:row>
      <xdr:rowOff>147358</xdr:rowOff>
    </xdr:to>
    <xdr:cxnSp macro="">
      <xdr:nvCxnSpPr>
        <xdr:cNvPr id="616" name="直線コネクタ 615"/>
        <xdr:cNvCxnSpPr/>
      </xdr:nvCxnSpPr>
      <xdr:spPr>
        <a:xfrm flipV="1">
          <a:off x="16317595" y="12111920"/>
          <a:ext cx="1269" cy="1237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151185</xdr:rowOff>
    </xdr:from>
    <xdr:ext cx="534377" cy="259045"/>
    <xdr:sp macro="" textlink="">
      <xdr:nvSpPr>
        <xdr:cNvPr id="617" name="公債費最小値テキスト"/>
        <xdr:cNvSpPr txBox="1"/>
      </xdr:nvSpPr>
      <xdr:spPr>
        <a:xfrm>
          <a:off x="16370300" y="1335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147358</xdr:rowOff>
    </xdr:from>
    <xdr:to>
      <xdr:col>86</xdr:col>
      <xdr:colOff>25400</xdr:colOff>
      <xdr:row>77</xdr:row>
      <xdr:rowOff>147358</xdr:rowOff>
    </xdr:to>
    <xdr:cxnSp macro="">
      <xdr:nvCxnSpPr>
        <xdr:cNvPr id="618" name="直線コネクタ 617"/>
        <xdr:cNvCxnSpPr/>
      </xdr:nvCxnSpPr>
      <xdr:spPr>
        <a:xfrm>
          <a:off x="16230600" y="1334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57097</xdr:rowOff>
    </xdr:from>
    <xdr:ext cx="534377" cy="259045"/>
    <xdr:sp macro="" textlink="">
      <xdr:nvSpPr>
        <xdr:cNvPr id="619" name="公債費最大値テキスト"/>
        <xdr:cNvSpPr txBox="1"/>
      </xdr:nvSpPr>
      <xdr:spPr>
        <a:xfrm>
          <a:off x="16370300" y="1188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110420</xdr:rowOff>
    </xdr:from>
    <xdr:to>
      <xdr:col>86</xdr:col>
      <xdr:colOff>25400</xdr:colOff>
      <xdr:row>70</xdr:row>
      <xdr:rowOff>110420</xdr:rowOff>
    </xdr:to>
    <xdr:cxnSp macro="">
      <xdr:nvCxnSpPr>
        <xdr:cNvPr id="620" name="直線コネクタ 619"/>
        <xdr:cNvCxnSpPr/>
      </xdr:nvCxnSpPr>
      <xdr:spPr>
        <a:xfrm>
          <a:off x="16230600" y="12111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55652</xdr:rowOff>
    </xdr:from>
    <xdr:to>
      <xdr:col>85</xdr:col>
      <xdr:colOff>127000</xdr:colOff>
      <xdr:row>74</xdr:row>
      <xdr:rowOff>82474</xdr:rowOff>
    </xdr:to>
    <xdr:cxnSp macro="">
      <xdr:nvCxnSpPr>
        <xdr:cNvPr id="621" name="直線コネクタ 620"/>
        <xdr:cNvCxnSpPr/>
      </xdr:nvCxnSpPr>
      <xdr:spPr>
        <a:xfrm flipV="1">
          <a:off x="15481300" y="12742952"/>
          <a:ext cx="838200" cy="2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33952</xdr:rowOff>
    </xdr:from>
    <xdr:ext cx="534377" cy="259045"/>
    <xdr:sp macro="" textlink="">
      <xdr:nvSpPr>
        <xdr:cNvPr id="622" name="公債費平均値テキスト"/>
        <xdr:cNvSpPr txBox="1"/>
      </xdr:nvSpPr>
      <xdr:spPr>
        <a:xfrm>
          <a:off x="16370300" y="12892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55525</xdr:rowOff>
    </xdr:from>
    <xdr:to>
      <xdr:col>85</xdr:col>
      <xdr:colOff>177800</xdr:colOff>
      <xdr:row>75</xdr:row>
      <xdr:rowOff>157125</xdr:rowOff>
    </xdr:to>
    <xdr:sp macro="" textlink="">
      <xdr:nvSpPr>
        <xdr:cNvPr id="623" name="フローチャート: 判断 622"/>
        <xdr:cNvSpPr/>
      </xdr:nvSpPr>
      <xdr:spPr>
        <a:xfrm>
          <a:off x="162687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82474</xdr:rowOff>
    </xdr:from>
    <xdr:to>
      <xdr:col>81</xdr:col>
      <xdr:colOff>50800</xdr:colOff>
      <xdr:row>74</xdr:row>
      <xdr:rowOff>99505</xdr:rowOff>
    </xdr:to>
    <xdr:cxnSp macro="">
      <xdr:nvCxnSpPr>
        <xdr:cNvPr id="624" name="直線コネクタ 623"/>
        <xdr:cNvCxnSpPr/>
      </xdr:nvCxnSpPr>
      <xdr:spPr>
        <a:xfrm flipV="1">
          <a:off x="14592300" y="12769774"/>
          <a:ext cx="889000" cy="17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41370</xdr:rowOff>
    </xdr:from>
    <xdr:to>
      <xdr:col>81</xdr:col>
      <xdr:colOff>101600</xdr:colOff>
      <xdr:row>75</xdr:row>
      <xdr:rowOff>142970</xdr:rowOff>
    </xdr:to>
    <xdr:sp macro="" textlink="">
      <xdr:nvSpPr>
        <xdr:cNvPr id="625" name="フローチャート: 判断 624"/>
        <xdr:cNvSpPr/>
      </xdr:nvSpPr>
      <xdr:spPr>
        <a:xfrm>
          <a:off x="15430500" y="12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134097</xdr:rowOff>
    </xdr:from>
    <xdr:ext cx="534377" cy="259045"/>
    <xdr:sp macro="" textlink="">
      <xdr:nvSpPr>
        <xdr:cNvPr id="626" name="テキスト ボックス 625"/>
        <xdr:cNvSpPr txBox="1"/>
      </xdr:nvSpPr>
      <xdr:spPr>
        <a:xfrm>
          <a:off x="15214111" y="12992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99505</xdr:rowOff>
    </xdr:from>
    <xdr:to>
      <xdr:col>76</xdr:col>
      <xdr:colOff>114300</xdr:colOff>
      <xdr:row>74</xdr:row>
      <xdr:rowOff>109658</xdr:rowOff>
    </xdr:to>
    <xdr:cxnSp macro="">
      <xdr:nvCxnSpPr>
        <xdr:cNvPr id="627" name="直線コネクタ 626"/>
        <xdr:cNvCxnSpPr/>
      </xdr:nvCxnSpPr>
      <xdr:spPr>
        <a:xfrm flipV="1">
          <a:off x="13703300" y="12786805"/>
          <a:ext cx="889000" cy="10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15881</xdr:rowOff>
    </xdr:from>
    <xdr:to>
      <xdr:col>76</xdr:col>
      <xdr:colOff>165100</xdr:colOff>
      <xdr:row>75</xdr:row>
      <xdr:rowOff>117481</xdr:rowOff>
    </xdr:to>
    <xdr:sp macro="" textlink="">
      <xdr:nvSpPr>
        <xdr:cNvPr id="628" name="フローチャート: 判断 627"/>
        <xdr:cNvSpPr/>
      </xdr:nvSpPr>
      <xdr:spPr>
        <a:xfrm>
          <a:off x="14541500" y="1287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108608</xdr:rowOff>
    </xdr:from>
    <xdr:ext cx="534377" cy="259045"/>
    <xdr:sp macro="" textlink="">
      <xdr:nvSpPr>
        <xdr:cNvPr id="629" name="テキスト ボックス 628"/>
        <xdr:cNvSpPr txBox="1"/>
      </xdr:nvSpPr>
      <xdr:spPr>
        <a:xfrm>
          <a:off x="14325111" y="12967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109658</xdr:rowOff>
    </xdr:from>
    <xdr:to>
      <xdr:col>71</xdr:col>
      <xdr:colOff>177800</xdr:colOff>
      <xdr:row>74</xdr:row>
      <xdr:rowOff>111468</xdr:rowOff>
    </xdr:to>
    <xdr:cxnSp macro="">
      <xdr:nvCxnSpPr>
        <xdr:cNvPr id="630" name="直線コネクタ 629"/>
        <xdr:cNvCxnSpPr/>
      </xdr:nvCxnSpPr>
      <xdr:spPr>
        <a:xfrm flipV="1">
          <a:off x="12814300" y="12796958"/>
          <a:ext cx="889000" cy="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61754</xdr:rowOff>
    </xdr:from>
    <xdr:to>
      <xdr:col>72</xdr:col>
      <xdr:colOff>38100</xdr:colOff>
      <xdr:row>75</xdr:row>
      <xdr:rowOff>163354</xdr:rowOff>
    </xdr:to>
    <xdr:sp macro="" textlink="">
      <xdr:nvSpPr>
        <xdr:cNvPr id="631" name="フローチャート: 判断 630"/>
        <xdr:cNvSpPr/>
      </xdr:nvSpPr>
      <xdr:spPr>
        <a:xfrm>
          <a:off x="13652500" y="129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154481</xdr:rowOff>
    </xdr:from>
    <xdr:ext cx="534377" cy="259045"/>
    <xdr:sp macro="" textlink="">
      <xdr:nvSpPr>
        <xdr:cNvPr id="632" name="テキスト ボックス 631"/>
        <xdr:cNvSpPr txBox="1"/>
      </xdr:nvSpPr>
      <xdr:spPr>
        <a:xfrm>
          <a:off x="13436111" y="1301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116770</xdr:rowOff>
    </xdr:from>
    <xdr:to>
      <xdr:col>67</xdr:col>
      <xdr:colOff>101600</xdr:colOff>
      <xdr:row>75</xdr:row>
      <xdr:rowOff>46920</xdr:rowOff>
    </xdr:to>
    <xdr:sp macro="" textlink="">
      <xdr:nvSpPr>
        <xdr:cNvPr id="633" name="フローチャート: 判断 632"/>
        <xdr:cNvSpPr/>
      </xdr:nvSpPr>
      <xdr:spPr>
        <a:xfrm>
          <a:off x="12763500" y="1280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38047</xdr:rowOff>
    </xdr:from>
    <xdr:ext cx="534377" cy="259045"/>
    <xdr:sp macro="" textlink="">
      <xdr:nvSpPr>
        <xdr:cNvPr id="634" name="テキスト ボックス 633"/>
        <xdr:cNvSpPr txBox="1"/>
      </xdr:nvSpPr>
      <xdr:spPr>
        <a:xfrm>
          <a:off x="12547111" y="1289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4852</xdr:rowOff>
    </xdr:from>
    <xdr:to>
      <xdr:col>85</xdr:col>
      <xdr:colOff>177800</xdr:colOff>
      <xdr:row>74</xdr:row>
      <xdr:rowOff>106452</xdr:rowOff>
    </xdr:to>
    <xdr:sp macro="" textlink="">
      <xdr:nvSpPr>
        <xdr:cNvPr id="640" name="楕円 639"/>
        <xdr:cNvSpPr/>
      </xdr:nvSpPr>
      <xdr:spPr>
        <a:xfrm>
          <a:off x="16268700" y="1269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27729</xdr:rowOff>
    </xdr:from>
    <xdr:ext cx="534377" cy="259045"/>
    <xdr:sp macro="" textlink="">
      <xdr:nvSpPr>
        <xdr:cNvPr id="641" name="公債費該当値テキスト"/>
        <xdr:cNvSpPr txBox="1"/>
      </xdr:nvSpPr>
      <xdr:spPr>
        <a:xfrm>
          <a:off x="16370300" y="12543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31674</xdr:rowOff>
    </xdr:from>
    <xdr:to>
      <xdr:col>81</xdr:col>
      <xdr:colOff>101600</xdr:colOff>
      <xdr:row>74</xdr:row>
      <xdr:rowOff>133274</xdr:rowOff>
    </xdr:to>
    <xdr:sp macro="" textlink="">
      <xdr:nvSpPr>
        <xdr:cNvPr id="642" name="楕円 641"/>
        <xdr:cNvSpPr/>
      </xdr:nvSpPr>
      <xdr:spPr>
        <a:xfrm>
          <a:off x="15430500" y="1271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149801</xdr:rowOff>
    </xdr:from>
    <xdr:ext cx="534377" cy="259045"/>
    <xdr:sp macro="" textlink="">
      <xdr:nvSpPr>
        <xdr:cNvPr id="643" name="テキスト ボックス 642"/>
        <xdr:cNvSpPr txBox="1"/>
      </xdr:nvSpPr>
      <xdr:spPr>
        <a:xfrm>
          <a:off x="15214111" y="1249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48705</xdr:rowOff>
    </xdr:from>
    <xdr:to>
      <xdr:col>76</xdr:col>
      <xdr:colOff>165100</xdr:colOff>
      <xdr:row>74</xdr:row>
      <xdr:rowOff>150305</xdr:rowOff>
    </xdr:to>
    <xdr:sp macro="" textlink="">
      <xdr:nvSpPr>
        <xdr:cNvPr id="644" name="楕円 643"/>
        <xdr:cNvSpPr/>
      </xdr:nvSpPr>
      <xdr:spPr>
        <a:xfrm>
          <a:off x="14541500" y="1273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166832</xdr:rowOff>
    </xdr:from>
    <xdr:ext cx="534377" cy="259045"/>
    <xdr:sp macro="" textlink="">
      <xdr:nvSpPr>
        <xdr:cNvPr id="645" name="テキスト ボックス 644"/>
        <xdr:cNvSpPr txBox="1"/>
      </xdr:nvSpPr>
      <xdr:spPr>
        <a:xfrm>
          <a:off x="14325111" y="12511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58858</xdr:rowOff>
    </xdr:from>
    <xdr:to>
      <xdr:col>72</xdr:col>
      <xdr:colOff>38100</xdr:colOff>
      <xdr:row>74</xdr:row>
      <xdr:rowOff>160458</xdr:rowOff>
    </xdr:to>
    <xdr:sp macro="" textlink="">
      <xdr:nvSpPr>
        <xdr:cNvPr id="646" name="楕円 645"/>
        <xdr:cNvSpPr/>
      </xdr:nvSpPr>
      <xdr:spPr>
        <a:xfrm>
          <a:off x="13652500" y="12746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5535</xdr:rowOff>
    </xdr:from>
    <xdr:ext cx="534377" cy="259045"/>
    <xdr:sp macro="" textlink="">
      <xdr:nvSpPr>
        <xdr:cNvPr id="647" name="テキスト ボックス 646"/>
        <xdr:cNvSpPr txBox="1"/>
      </xdr:nvSpPr>
      <xdr:spPr>
        <a:xfrm>
          <a:off x="13436111" y="1252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60668</xdr:rowOff>
    </xdr:from>
    <xdr:to>
      <xdr:col>67</xdr:col>
      <xdr:colOff>101600</xdr:colOff>
      <xdr:row>74</xdr:row>
      <xdr:rowOff>162268</xdr:rowOff>
    </xdr:to>
    <xdr:sp macro="" textlink="">
      <xdr:nvSpPr>
        <xdr:cNvPr id="648" name="楕円 647"/>
        <xdr:cNvSpPr/>
      </xdr:nvSpPr>
      <xdr:spPr>
        <a:xfrm>
          <a:off x="12763500" y="12747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7345</xdr:rowOff>
    </xdr:from>
    <xdr:ext cx="534377" cy="259045"/>
    <xdr:sp macro="" textlink="">
      <xdr:nvSpPr>
        <xdr:cNvPr id="649" name="テキスト ボックス 648"/>
        <xdr:cNvSpPr txBox="1"/>
      </xdr:nvSpPr>
      <xdr:spPr>
        <a:xfrm>
          <a:off x="12547111" y="12523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3" name="テキスト ボックス 662"/>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5" name="テキスト ボックス 664"/>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7" name="テキスト ボックス 666"/>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45127</xdr:rowOff>
    </xdr:from>
    <xdr:to>
      <xdr:col>85</xdr:col>
      <xdr:colOff>126364</xdr:colOff>
      <xdr:row>98</xdr:row>
      <xdr:rowOff>139398</xdr:rowOff>
    </xdr:to>
    <xdr:cxnSp macro="">
      <xdr:nvCxnSpPr>
        <xdr:cNvPr id="671" name="直線コネクタ 670"/>
        <xdr:cNvCxnSpPr/>
      </xdr:nvCxnSpPr>
      <xdr:spPr>
        <a:xfrm flipV="1">
          <a:off x="16317595" y="15647077"/>
          <a:ext cx="1269" cy="1294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150097</xdr:rowOff>
    </xdr:from>
    <xdr:ext cx="378565" cy="259045"/>
    <xdr:sp macro="" textlink="">
      <xdr:nvSpPr>
        <xdr:cNvPr id="672" name="積立金最小値テキスト"/>
        <xdr:cNvSpPr txBox="1"/>
      </xdr:nvSpPr>
      <xdr:spPr>
        <a:xfrm>
          <a:off x="16370300" y="16952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139398</xdr:rowOff>
    </xdr:from>
    <xdr:to>
      <xdr:col>86</xdr:col>
      <xdr:colOff>25400</xdr:colOff>
      <xdr:row>98</xdr:row>
      <xdr:rowOff>139398</xdr:rowOff>
    </xdr:to>
    <xdr:cxnSp macro="">
      <xdr:nvCxnSpPr>
        <xdr:cNvPr id="673" name="直線コネクタ 672"/>
        <xdr:cNvCxnSpPr/>
      </xdr:nvCxnSpPr>
      <xdr:spPr>
        <a:xfrm>
          <a:off x="16230600" y="1694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163254</xdr:rowOff>
    </xdr:from>
    <xdr:ext cx="599010" cy="259045"/>
    <xdr:sp macro="" textlink="">
      <xdr:nvSpPr>
        <xdr:cNvPr id="674" name="積立金最大値テキスト"/>
        <xdr:cNvSpPr txBox="1"/>
      </xdr:nvSpPr>
      <xdr:spPr>
        <a:xfrm>
          <a:off x="16370300" y="15422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45127</xdr:rowOff>
    </xdr:from>
    <xdr:to>
      <xdr:col>86</xdr:col>
      <xdr:colOff>25400</xdr:colOff>
      <xdr:row>91</xdr:row>
      <xdr:rowOff>45127</xdr:rowOff>
    </xdr:to>
    <xdr:cxnSp macro="">
      <xdr:nvCxnSpPr>
        <xdr:cNvPr id="675" name="直線コネクタ 674"/>
        <xdr:cNvCxnSpPr/>
      </xdr:nvCxnSpPr>
      <xdr:spPr>
        <a:xfrm>
          <a:off x="16230600" y="15647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123056</xdr:rowOff>
    </xdr:from>
    <xdr:to>
      <xdr:col>85</xdr:col>
      <xdr:colOff>127000</xdr:colOff>
      <xdr:row>98</xdr:row>
      <xdr:rowOff>138509</xdr:rowOff>
    </xdr:to>
    <xdr:cxnSp macro="">
      <xdr:nvCxnSpPr>
        <xdr:cNvPr id="676" name="直線コネクタ 675"/>
        <xdr:cNvCxnSpPr/>
      </xdr:nvCxnSpPr>
      <xdr:spPr>
        <a:xfrm>
          <a:off x="15481300" y="16925156"/>
          <a:ext cx="838200" cy="1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67547</xdr:rowOff>
    </xdr:from>
    <xdr:ext cx="534377" cy="259045"/>
    <xdr:sp macro="" textlink="">
      <xdr:nvSpPr>
        <xdr:cNvPr id="677" name="積立金平均値テキスト"/>
        <xdr:cNvSpPr txBox="1"/>
      </xdr:nvSpPr>
      <xdr:spPr>
        <a:xfrm>
          <a:off x="16370300" y="166981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44670</xdr:rowOff>
    </xdr:from>
    <xdr:to>
      <xdr:col>85</xdr:col>
      <xdr:colOff>177800</xdr:colOff>
      <xdr:row>98</xdr:row>
      <xdr:rowOff>146270</xdr:rowOff>
    </xdr:to>
    <xdr:sp macro="" textlink="">
      <xdr:nvSpPr>
        <xdr:cNvPr id="678" name="フローチャート: 判断 677"/>
        <xdr:cNvSpPr/>
      </xdr:nvSpPr>
      <xdr:spPr>
        <a:xfrm>
          <a:off x="16268700" y="16846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123056</xdr:rowOff>
    </xdr:from>
    <xdr:to>
      <xdr:col>81</xdr:col>
      <xdr:colOff>50800</xdr:colOff>
      <xdr:row>98</xdr:row>
      <xdr:rowOff>136818</xdr:rowOff>
    </xdr:to>
    <xdr:cxnSp macro="">
      <xdr:nvCxnSpPr>
        <xdr:cNvPr id="679" name="直線コネクタ 678"/>
        <xdr:cNvCxnSpPr/>
      </xdr:nvCxnSpPr>
      <xdr:spPr>
        <a:xfrm flipV="1">
          <a:off x="14592300" y="16925156"/>
          <a:ext cx="889000" cy="13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58462</xdr:rowOff>
    </xdr:from>
    <xdr:to>
      <xdr:col>81</xdr:col>
      <xdr:colOff>101600</xdr:colOff>
      <xdr:row>98</xdr:row>
      <xdr:rowOff>160062</xdr:rowOff>
    </xdr:to>
    <xdr:sp macro="" textlink="">
      <xdr:nvSpPr>
        <xdr:cNvPr id="680" name="フローチャート: 判断 679"/>
        <xdr:cNvSpPr/>
      </xdr:nvSpPr>
      <xdr:spPr>
        <a:xfrm>
          <a:off x="15430500" y="1686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5139</xdr:rowOff>
    </xdr:from>
    <xdr:ext cx="534377" cy="259045"/>
    <xdr:sp macro="" textlink="">
      <xdr:nvSpPr>
        <xdr:cNvPr id="681" name="テキスト ボックス 680"/>
        <xdr:cNvSpPr txBox="1"/>
      </xdr:nvSpPr>
      <xdr:spPr>
        <a:xfrm>
          <a:off x="15214111" y="1663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136818</xdr:rowOff>
    </xdr:from>
    <xdr:to>
      <xdr:col>76</xdr:col>
      <xdr:colOff>114300</xdr:colOff>
      <xdr:row>98</xdr:row>
      <xdr:rowOff>137100</xdr:rowOff>
    </xdr:to>
    <xdr:cxnSp macro="">
      <xdr:nvCxnSpPr>
        <xdr:cNvPr id="682" name="直線コネクタ 681"/>
        <xdr:cNvCxnSpPr/>
      </xdr:nvCxnSpPr>
      <xdr:spPr>
        <a:xfrm flipV="1">
          <a:off x="13703300" y="16938918"/>
          <a:ext cx="889000" cy="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66520</xdr:rowOff>
    </xdr:from>
    <xdr:to>
      <xdr:col>76</xdr:col>
      <xdr:colOff>165100</xdr:colOff>
      <xdr:row>98</xdr:row>
      <xdr:rowOff>168120</xdr:rowOff>
    </xdr:to>
    <xdr:sp macro="" textlink="">
      <xdr:nvSpPr>
        <xdr:cNvPr id="683" name="フローチャート: 判断 682"/>
        <xdr:cNvSpPr/>
      </xdr:nvSpPr>
      <xdr:spPr>
        <a:xfrm>
          <a:off x="14541500" y="168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13197</xdr:rowOff>
    </xdr:from>
    <xdr:ext cx="469744" cy="259045"/>
    <xdr:sp macro="" textlink="">
      <xdr:nvSpPr>
        <xdr:cNvPr id="684" name="テキスト ボックス 683"/>
        <xdr:cNvSpPr txBox="1"/>
      </xdr:nvSpPr>
      <xdr:spPr>
        <a:xfrm>
          <a:off x="14357428" y="1664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136105</xdr:rowOff>
    </xdr:from>
    <xdr:to>
      <xdr:col>71</xdr:col>
      <xdr:colOff>177800</xdr:colOff>
      <xdr:row>98</xdr:row>
      <xdr:rowOff>137100</xdr:rowOff>
    </xdr:to>
    <xdr:cxnSp macro="">
      <xdr:nvCxnSpPr>
        <xdr:cNvPr id="685" name="直線コネクタ 684"/>
        <xdr:cNvCxnSpPr/>
      </xdr:nvCxnSpPr>
      <xdr:spPr>
        <a:xfrm>
          <a:off x="12814300" y="16938205"/>
          <a:ext cx="889000" cy="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62094</xdr:rowOff>
    </xdr:from>
    <xdr:to>
      <xdr:col>72</xdr:col>
      <xdr:colOff>38100</xdr:colOff>
      <xdr:row>98</xdr:row>
      <xdr:rowOff>163694</xdr:rowOff>
    </xdr:to>
    <xdr:sp macro="" textlink="">
      <xdr:nvSpPr>
        <xdr:cNvPr id="686" name="フローチャート: 判断 685"/>
        <xdr:cNvSpPr/>
      </xdr:nvSpPr>
      <xdr:spPr>
        <a:xfrm>
          <a:off x="13652500" y="1686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8771</xdr:rowOff>
    </xdr:from>
    <xdr:ext cx="534377" cy="259045"/>
    <xdr:sp macro="" textlink="">
      <xdr:nvSpPr>
        <xdr:cNvPr id="687" name="テキスト ボックス 686"/>
        <xdr:cNvSpPr txBox="1"/>
      </xdr:nvSpPr>
      <xdr:spPr>
        <a:xfrm>
          <a:off x="13436111" y="1663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65687</xdr:rowOff>
    </xdr:from>
    <xdr:to>
      <xdr:col>67</xdr:col>
      <xdr:colOff>101600</xdr:colOff>
      <xdr:row>98</xdr:row>
      <xdr:rowOff>167287</xdr:rowOff>
    </xdr:to>
    <xdr:sp macro="" textlink="">
      <xdr:nvSpPr>
        <xdr:cNvPr id="688" name="フローチャート: 判断 687"/>
        <xdr:cNvSpPr/>
      </xdr:nvSpPr>
      <xdr:spPr>
        <a:xfrm>
          <a:off x="12763500" y="1686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12364</xdr:rowOff>
    </xdr:from>
    <xdr:ext cx="534377" cy="259045"/>
    <xdr:sp macro="" textlink="">
      <xdr:nvSpPr>
        <xdr:cNvPr id="689" name="テキスト ボックス 688"/>
        <xdr:cNvSpPr txBox="1"/>
      </xdr:nvSpPr>
      <xdr:spPr>
        <a:xfrm>
          <a:off x="12547111" y="1664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87709</xdr:rowOff>
    </xdr:from>
    <xdr:to>
      <xdr:col>85</xdr:col>
      <xdr:colOff>177800</xdr:colOff>
      <xdr:row>99</xdr:row>
      <xdr:rowOff>17859</xdr:rowOff>
    </xdr:to>
    <xdr:sp macro="" textlink="">
      <xdr:nvSpPr>
        <xdr:cNvPr id="695" name="楕円 694"/>
        <xdr:cNvSpPr/>
      </xdr:nvSpPr>
      <xdr:spPr>
        <a:xfrm>
          <a:off x="16268700" y="16889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23097</xdr:rowOff>
    </xdr:from>
    <xdr:ext cx="378565" cy="259045"/>
    <xdr:sp macro="" textlink="">
      <xdr:nvSpPr>
        <xdr:cNvPr id="696" name="積立金該当値テキスト"/>
        <xdr:cNvSpPr txBox="1"/>
      </xdr:nvSpPr>
      <xdr:spPr>
        <a:xfrm>
          <a:off x="16370300" y="16825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72256</xdr:rowOff>
    </xdr:from>
    <xdr:to>
      <xdr:col>81</xdr:col>
      <xdr:colOff>101600</xdr:colOff>
      <xdr:row>99</xdr:row>
      <xdr:rowOff>2406</xdr:rowOff>
    </xdr:to>
    <xdr:sp macro="" textlink="">
      <xdr:nvSpPr>
        <xdr:cNvPr id="697" name="楕円 696"/>
        <xdr:cNvSpPr/>
      </xdr:nvSpPr>
      <xdr:spPr>
        <a:xfrm>
          <a:off x="15430500" y="1687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164983</xdr:rowOff>
    </xdr:from>
    <xdr:ext cx="469744" cy="259045"/>
    <xdr:sp macro="" textlink="">
      <xdr:nvSpPr>
        <xdr:cNvPr id="698" name="テキスト ボックス 697"/>
        <xdr:cNvSpPr txBox="1"/>
      </xdr:nvSpPr>
      <xdr:spPr>
        <a:xfrm>
          <a:off x="15246428" y="1696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86018</xdr:rowOff>
    </xdr:from>
    <xdr:to>
      <xdr:col>76</xdr:col>
      <xdr:colOff>165100</xdr:colOff>
      <xdr:row>99</xdr:row>
      <xdr:rowOff>16168</xdr:rowOff>
    </xdr:to>
    <xdr:sp macro="" textlink="">
      <xdr:nvSpPr>
        <xdr:cNvPr id="699" name="楕円 698"/>
        <xdr:cNvSpPr/>
      </xdr:nvSpPr>
      <xdr:spPr>
        <a:xfrm>
          <a:off x="14541500" y="1688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7295</xdr:rowOff>
    </xdr:from>
    <xdr:ext cx="469744" cy="259045"/>
    <xdr:sp macro="" textlink="">
      <xdr:nvSpPr>
        <xdr:cNvPr id="700" name="テキスト ボックス 699"/>
        <xdr:cNvSpPr txBox="1"/>
      </xdr:nvSpPr>
      <xdr:spPr>
        <a:xfrm>
          <a:off x="14357428" y="16980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86300</xdr:rowOff>
    </xdr:from>
    <xdr:to>
      <xdr:col>72</xdr:col>
      <xdr:colOff>38100</xdr:colOff>
      <xdr:row>99</xdr:row>
      <xdr:rowOff>16450</xdr:rowOff>
    </xdr:to>
    <xdr:sp macro="" textlink="">
      <xdr:nvSpPr>
        <xdr:cNvPr id="701" name="楕円 700"/>
        <xdr:cNvSpPr/>
      </xdr:nvSpPr>
      <xdr:spPr>
        <a:xfrm>
          <a:off x="13652500" y="1688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7577</xdr:rowOff>
    </xdr:from>
    <xdr:ext cx="469744" cy="259045"/>
    <xdr:sp macro="" textlink="">
      <xdr:nvSpPr>
        <xdr:cNvPr id="702" name="テキスト ボックス 701"/>
        <xdr:cNvSpPr txBox="1"/>
      </xdr:nvSpPr>
      <xdr:spPr>
        <a:xfrm>
          <a:off x="13468428" y="1698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85305</xdr:rowOff>
    </xdr:from>
    <xdr:to>
      <xdr:col>67</xdr:col>
      <xdr:colOff>101600</xdr:colOff>
      <xdr:row>99</xdr:row>
      <xdr:rowOff>15455</xdr:rowOff>
    </xdr:to>
    <xdr:sp macro="" textlink="">
      <xdr:nvSpPr>
        <xdr:cNvPr id="703" name="楕円 702"/>
        <xdr:cNvSpPr/>
      </xdr:nvSpPr>
      <xdr:spPr>
        <a:xfrm>
          <a:off x="12763500" y="16887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6582</xdr:rowOff>
    </xdr:from>
    <xdr:ext cx="469744" cy="259045"/>
    <xdr:sp macro="" textlink="">
      <xdr:nvSpPr>
        <xdr:cNvPr id="704" name="テキスト ボックス 703"/>
        <xdr:cNvSpPr txBox="1"/>
      </xdr:nvSpPr>
      <xdr:spPr>
        <a:xfrm>
          <a:off x="12579428" y="16980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5" name="直線コネクタ 71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6" name="テキスト ボックス 71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7" name="直線コネクタ 71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8" name="テキスト ボックス 71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9" name="直線コネクタ 71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0" name="テキスト ボックス 719"/>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1" name="直線コネクタ 72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2" name="テキスト ボックス 721"/>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3" name="直線コネクタ 72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4" name="テキスト ボックス 72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140233</xdr:rowOff>
    </xdr:from>
    <xdr:to>
      <xdr:col>116</xdr:col>
      <xdr:colOff>62864</xdr:colOff>
      <xdr:row>39</xdr:row>
      <xdr:rowOff>44450</xdr:rowOff>
    </xdr:to>
    <xdr:cxnSp macro="">
      <xdr:nvCxnSpPr>
        <xdr:cNvPr id="728" name="直線コネクタ 727"/>
        <xdr:cNvCxnSpPr/>
      </xdr:nvCxnSpPr>
      <xdr:spPr>
        <a:xfrm flipV="1">
          <a:off x="22159595" y="5455183"/>
          <a:ext cx="1269" cy="1275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0" name="直線コネクタ 72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86910</xdr:rowOff>
    </xdr:from>
    <xdr:ext cx="534377" cy="259045"/>
    <xdr:sp macro="" textlink="">
      <xdr:nvSpPr>
        <xdr:cNvPr id="731" name="投資及び出資金最大値テキスト"/>
        <xdr:cNvSpPr txBox="1"/>
      </xdr:nvSpPr>
      <xdr:spPr>
        <a:xfrm>
          <a:off x="22212300" y="523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140233</xdr:rowOff>
    </xdr:from>
    <xdr:to>
      <xdr:col>116</xdr:col>
      <xdr:colOff>152400</xdr:colOff>
      <xdr:row>31</xdr:row>
      <xdr:rowOff>140233</xdr:rowOff>
    </xdr:to>
    <xdr:cxnSp macro="">
      <xdr:nvCxnSpPr>
        <xdr:cNvPr id="732" name="直線コネクタ 731"/>
        <xdr:cNvCxnSpPr/>
      </xdr:nvCxnSpPr>
      <xdr:spPr>
        <a:xfrm>
          <a:off x="22072600" y="5455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140233</xdr:rowOff>
    </xdr:from>
    <xdr:to>
      <xdr:col>116</xdr:col>
      <xdr:colOff>63500</xdr:colOff>
      <xdr:row>33</xdr:row>
      <xdr:rowOff>58928</xdr:rowOff>
    </xdr:to>
    <xdr:cxnSp macro="">
      <xdr:nvCxnSpPr>
        <xdr:cNvPr id="733" name="直線コネクタ 732"/>
        <xdr:cNvCxnSpPr/>
      </xdr:nvCxnSpPr>
      <xdr:spPr>
        <a:xfrm flipV="1">
          <a:off x="21323300" y="5455183"/>
          <a:ext cx="838200" cy="26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68165</xdr:rowOff>
    </xdr:from>
    <xdr:ext cx="378565" cy="259045"/>
    <xdr:sp macro="" textlink="">
      <xdr:nvSpPr>
        <xdr:cNvPr id="734" name="投資及び出資金平均値テキスト"/>
        <xdr:cNvSpPr txBox="1"/>
      </xdr:nvSpPr>
      <xdr:spPr>
        <a:xfrm>
          <a:off x="22212300" y="65832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89738</xdr:rowOff>
    </xdr:from>
    <xdr:to>
      <xdr:col>116</xdr:col>
      <xdr:colOff>114300</xdr:colOff>
      <xdr:row>39</xdr:row>
      <xdr:rowOff>19888</xdr:rowOff>
    </xdr:to>
    <xdr:sp macro="" textlink="">
      <xdr:nvSpPr>
        <xdr:cNvPr id="735" name="フローチャート: 判断 734"/>
        <xdr:cNvSpPr/>
      </xdr:nvSpPr>
      <xdr:spPr>
        <a:xfrm>
          <a:off x="22110700" y="6604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58928</xdr:rowOff>
    </xdr:from>
    <xdr:to>
      <xdr:col>111</xdr:col>
      <xdr:colOff>177800</xdr:colOff>
      <xdr:row>38</xdr:row>
      <xdr:rowOff>51003</xdr:rowOff>
    </xdr:to>
    <xdr:cxnSp macro="">
      <xdr:nvCxnSpPr>
        <xdr:cNvPr id="736" name="直線コネクタ 735"/>
        <xdr:cNvCxnSpPr/>
      </xdr:nvCxnSpPr>
      <xdr:spPr>
        <a:xfrm flipV="1">
          <a:off x="20434300" y="5716778"/>
          <a:ext cx="889000" cy="849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99416</xdr:rowOff>
    </xdr:from>
    <xdr:to>
      <xdr:col>112</xdr:col>
      <xdr:colOff>38100</xdr:colOff>
      <xdr:row>39</xdr:row>
      <xdr:rowOff>29566</xdr:rowOff>
    </xdr:to>
    <xdr:sp macro="" textlink="">
      <xdr:nvSpPr>
        <xdr:cNvPr id="737" name="フローチャート: 判断 736"/>
        <xdr:cNvSpPr/>
      </xdr:nvSpPr>
      <xdr:spPr>
        <a:xfrm>
          <a:off x="21272500" y="661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20693</xdr:rowOff>
    </xdr:from>
    <xdr:ext cx="378565" cy="259045"/>
    <xdr:sp macro="" textlink="">
      <xdr:nvSpPr>
        <xdr:cNvPr id="738" name="テキスト ボックス 737"/>
        <xdr:cNvSpPr txBox="1"/>
      </xdr:nvSpPr>
      <xdr:spPr>
        <a:xfrm>
          <a:off x="21134017" y="67072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51003</xdr:rowOff>
    </xdr:from>
    <xdr:to>
      <xdr:col>107</xdr:col>
      <xdr:colOff>50800</xdr:colOff>
      <xdr:row>39</xdr:row>
      <xdr:rowOff>10541</xdr:rowOff>
    </xdr:to>
    <xdr:cxnSp macro="">
      <xdr:nvCxnSpPr>
        <xdr:cNvPr id="739" name="直線コネクタ 738"/>
        <xdr:cNvCxnSpPr/>
      </xdr:nvCxnSpPr>
      <xdr:spPr>
        <a:xfrm flipV="1">
          <a:off x="19545300" y="6566103"/>
          <a:ext cx="889000" cy="130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117628</xdr:rowOff>
    </xdr:from>
    <xdr:to>
      <xdr:col>107</xdr:col>
      <xdr:colOff>101600</xdr:colOff>
      <xdr:row>39</xdr:row>
      <xdr:rowOff>47778</xdr:rowOff>
    </xdr:to>
    <xdr:sp macro="" textlink="">
      <xdr:nvSpPr>
        <xdr:cNvPr id="740" name="フローチャート: 判断 739"/>
        <xdr:cNvSpPr/>
      </xdr:nvSpPr>
      <xdr:spPr>
        <a:xfrm>
          <a:off x="20383500" y="663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38905</xdr:rowOff>
    </xdr:from>
    <xdr:ext cx="378565" cy="259045"/>
    <xdr:sp macro="" textlink="">
      <xdr:nvSpPr>
        <xdr:cNvPr id="741" name="テキスト ボックス 740"/>
        <xdr:cNvSpPr txBox="1"/>
      </xdr:nvSpPr>
      <xdr:spPr>
        <a:xfrm>
          <a:off x="20245017" y="67254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144500</xdr:rowOff>
    </xdr:from>
    <xdr:to>
      <xdr:col>102</xdr:col>
      <xdr:colOff>114300</xdr:colOff>
      <xdr:row>39</xdr:row>
      <xdr:rowOff>10541</xdr:rowOff>
    </xdr:to>
    <xdr:cxnSp macro="">
      <xdr:nvCxnSpPr>
        <xdr:cNvPr id="742" name="直線コネクタ 741"/>
        <xdr:cNvCxnSpPr/>
      </xdr:nvCxnSpPr>
      <xdr:spPr>
        <a:xfrm>
          <a:off x="18656300" y="6659600"/>
          <a:ext cx="889000" cy="3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106959</xdr:rowOff>
    </xdr:from>
    <xdr:to>
      <xdr:col>102</xdr:col>
      <xdr:colOff>165100</xdr:colOff>
      <xdr:row>39</xdr:row>
      <xdr:rowOff>37109</xdr:rowOff>
    </xdr:to>
    <xdr:sp macro="" textlink="">
      <xdr:nvSpPr>
        <xdr:cNvPr id="743" name="フローチャート: 判断 742"/>
        <xdr:cNvSpPr/>
      </xdr:nvSpPr>
      <xdr:spPr>
        <a:xfrm>
          <a:off x="19494500" y="6622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53636</xdr:rowOff>
    </xdr:from>
    <xdr:ext cx="378565" cy="259045"/>
    <xdr:sp macro="" textlink="">
      <xdr:nvSpPr>
        <xdr:cNvPr id="744" name="テキスト ボックス 743"/>
        <xdr:cNvSpPr txBox="1"/>
      </xdr:nvSpPr>
      <xdr:spPr>
        <a:xfrm>
          <a:off x="19356017" y="6397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86004</xdr:rowOff>
    </xdr:from>
    <xdr:to>
      <xdr:col>98</xdr:col>
      <xdr:colOff>38100</xdr:colOff>
      <xdr:row>39</xdr:row>
      <xdr:rowOff>16154</xdr:rowOff>
    </xdr:to>
    <xdr:sp macro="" textlink="">
      <xdr:nvSpPr>
        <xdr:cNvPr id="745" name="フローチャート: 判断 744"/>
        <xdr:cNvSpPr/>
      </xdr:nvSpPr>
      <xdr:spPr>
        <a:xfrm>
          <a:off x="18605500" y="66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32681</xdr:rowOff>
    </xdr:from>
    <xdr:ext cx="469744" cy="259045"/>
    <xdr:sp macro="" textlink="">
      <xdr:nvSpPr>
        <xdr:cNvPr id="746" name="テキスト ボックス 745"/>
        <xdr:cNvSpPr txBox="1"/>
      </xdr:nvSpPr>
      <xdr:spPr>
        <a:xfrm>
          <a:off x="18421428" y="63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89433</xdr:rowOff>
    </xdr:from>
    <xdr:to>
      <xdr:col>116</xdr:col>
      <xdr:colOff>114300</xdr:colOff>
      <xdr:row>32</xdr:row>
      <xdr:rowOff>19583</xdr:rowOff>
    </xdr:to>
    <xdr:sp macro="" textlink="">
      <xdr:nvSpPr>
        <xdr:cNvPr id="752" name="楕円 751"/>
        <xdr:cNvSpPr/>
      </xdr:nvSpPr>
      <xdr:spPr>
        <a:xfrm>
          <a:off x="22110700" y="540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42460</xdr:rowOff>
    </xdr:from>
    <xdr:ext cx="534377" cy="259045"/>
    <xdr:sp macro="" textlink="">
      <xdr:nvSpPr>
        <xdr:cNvPr id="753" name="投資及び出資金該当値テキスト"/>
        <xdr:cNvSpPr txBox="1"/>
      </xdr:nvSpPr>
      <xdr:spPr>
        <a:xfrm>
          <a:off x="22212300" y="535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8128</xdr:rowOff>
    </xdr:from>
    <xdr:to>
      <xdr:col>112</xdr:col>
      <xdr:colOff>38100</xdr:colOff>
      <xdr:row>33</xdr:row>
      <xdr:rowOff>109728</xdr:rowOff>
    </xdr:to>
    <xdr:sp macro="" textlink="">
      <xdr:nvSpPr>
        <xdr:cNvPr id="754" name="楕円 753"/>
        <xdr:cNvSpPr/>
      </xdr:nvSpPr>
      <xdr:spPr>
        <a:xfrm>
          <a:off x="21272500" y="566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31</xdr:row>
      <xdr:rowOff>126255</xdr:rowOff>
    </xdr:from>
    <xdr:ext cx="534377" cy="259045"/>
    <xdr:sp macro="" textlink="">
      <xdr:nvSpPr>
        <xdr:cNvPr id="755" name="テキスト ボックス 754"/>
        <xdr:cNvSpPr txBox="1"/>
      </xdr:nvSpPr>
      <xdr:spPr>
        <a:xfrm>
          <a:off x="21056111" y="5441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203</xdr:rowOff>
    </xdr:from>
    <xdr:to>
      <xdr:col>107</xdr:col>
      <xdr:colOff>101600</xdr:colOff>
      <xdr:row>38</xdr:row>
      <xdr:rowOff>101803</xdr:rowOff>
    </xdr:to>
    <xdr:sp macro="" textlink="">
      <xdr:nvSpPr>
        <xdr:cNvPr id="756" name="楕円 755"/>
        <xdr:cNvSpPr/>
      </xdr:nvSpPr>
      <xdr:spPr>
        <a:xfrm>
          <a:off x="20383500" y="651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118330</xdr:rowOff>
    </xdr:from>
    <xdr:ext cx="469744" cy="259045"/>
    <xdr:sp macro="" textlink="">
      <xdr:nvSpPr>
        <xdr:cNvPr id="757" name="テキスト ボックス 756"/>
        <xdr:cNvSpPr txBox="1"/>
      </xdr:nvSpPr>
      <xdr:spPr>
        <a:xfrm>
          <a:off x="20199428" y="6290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131191</xdr:rowOff>
    </xdr:from>
    <xdr:to>
      <xdr:col>102</xdr:col>
      <xdr:colOff>165100</xdr:colOff>
      <xdr:row>39</xdr:row>
      <xdr:rowOff>61341</xdr:rowOff>
    </xdr:to>
    <xdr:sp macro="" textlink="">
      <xdr:nvSpPr>
        <xdr:cNvPr id="758" name="楕円 757"/>
        <xdr:cNvSpPr/>
      </xdr:nvSpPr>
      <xdr:spPr>
        <a:xfrm>
          <a:off x="19494500" y="6646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52468</xdr:rowOff>
    </xdr:from>
    <xdr:ext cx="378565" cy="259045"/>
    <xdr:sp macro="" textlink="">
      <xdr:nvSpPr>
        <xdr:cNvPr id="759" name="テキスト ボックス 758"/>
        <xdr:cNvSpPr txBox="1"/>
      </xdr:nvSpPr>
      <xdr:spPr>
        <a:xfrm>
          <a:off x="19356017" y="67390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93700</xdr:rowOff>
    </xdr:from>
    <xdr:to>
      <xdr:col>98</xdr:col>
      <xdr:colOff>38100</xdr:colOff>
      <xdr:row>39</xdr:row>
      <xdr:rowOff>23850</xdr:rowOff>
    </xdr:to>
    <xdr:sp macro="" textlink="">
      <xdr:nvSpPr>
        <xdr:cNvPr id="760" name="楕円 759"/>
        <xdr:cNvSpPr/>
      </xdr:nvSpPr>
      <xdr:spPr>
        <a:xfrm>
          <a:off x="18605500" y="66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14977</xdr:rowOff>
    </xdr:from>
    <xdr:ext cx="378565" cy="259045"/>
    <xdr:sp macro="" textlink="">
      <xdr:nvSpPr>
        <xdr:cNvPr id="761" name="テキスト ボックス 760"/>
        <xdr:cNvSpPr txBox="1"/>
      </xdr:nvSpPr>
      <xdr:spPr>
        <a:xfrm>
          <a:off x="18467017" y="67015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2" name="直線コネクタ 771"/>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3" name="テキスト ボックス 772"/>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4" name="直線コネクタ 773"/>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5" name="テキスト ボックス 774"/>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6" name="直線コネクタ 775"/>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7" name="テキスト ボックス 776"/>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8" name="直線コネクタ 777"/>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9" name="テキスト ボックス 778"/>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0" name="直線コネクタ 779"/>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1" name="テキスト ボックス 780"/>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2" name="直線コネクタ 781"/>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3" name="テキスト ボックス 782"/>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157335</xdr:rowOff>
    </xdr:from>
    <xdr:to>
      <xdr:col>116</xdr:col>
      <xdr:colOff>62864</xdr:colOff>
      <xdr:row>59</xdr:row>
      <xdr:rowOff>98878</xdr:rowOff>
    </xdr:to>
    <xdr:cxnSp macro="">
      <xdr:nvCxnSpPr>
        <xdr:cNvPr id="787" name="直線コネクタ 786"/>
        <xdr:cNvCxnSpPr/>
      </xdr:nvCxnSpPr>
      <xdr:spPr>
        <a:xfrm flipV="1">
          <a:off x="22159595" y="8729835"/>
          <a:ext cx="1269" cy="1484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8"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9" name="直線コネクタ 788"/>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104012</xdr:rowOff>
    </xdr:from>
    <xdr:ext cx="534377" cy="259045"/>
    <xdr:sp macro="" textlink="">
      <xdr:nvSpPr>
        <xdr:cNvPr id="790" name="貸付金最大値テキスト"/>
        <xdr:cNvSpPr txBox="1"/>
      </xdr:nvSpPr>
      <xdr:spPr>
        <a:xfrm>
          <a:off x="22212300" y="8505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157335</xdr:rowOff>
    </xdr:from>
    <xdr:to>
      <xdr:col>116</xdr:col>
      <xdr:colOff>152400</xdr:colOff>
      <xdr:row>50</xdr:row>
      <xdr:rowOff>157335</xdr:rowOff>
    </xdr:to>
    <xdr:cxnSp macro="">
      <xdr:nvCxnSpPr>
        <xdr:cNvPr id="791" name="直線コネクタ 790"/>
        <xdr:cNvCxnSpPr/>
      </xdr:nvCxnSpPr>
      <xdr:spPr>
        <a:xfrm>
          <a:off x="22072600" y="872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98323</xdr:rowOff>
    </xdr:from>
    <xdr:to>
      <xdr:col>116</xdr:col>
      <xdr:colOff>63500</xdr:colOff>
      <xdr:row>59</xdr:row>
      <xdr:rowOff>98356</xdr:rowOff>
    </xdr:to>
    <xdr:cxnSp macro="">
      <xdr:nvCxnSpPr>
        <xdr:cNvPr id="792" name="直線コネクタ 791"/>
        <xdr:cNvCxnSpPr/>
      </xdr:nvCxnSpPr>
      <xdr:spPr>
        <a:xfrm>
          <a:off x="21323300" y="10213873"/>
          <a:ext cx="8382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118015</xdr:rowOff>
    </xdr:from>
    <xdr:ext cx="469744" cy="259045"/>
    <xdr:sp macro="" textlink="">
      <xdr:nvSpPr>
        <xdr:cNvPr id="793" name="貸付金平均値テキスト"/>
        <xdr:cNvSpPr txBox="1"/>
      </xdr:nvSpPr>
      <xdr:spPr>
        <a:xfrm>
          <a:off x="22212300" y="98906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95138</xdr:rowOff>
    </xdr:from>
    <xdr:to>
      <xdr:col>116</xdr:col>
      <xdr:colOff>114300</xdr:colOff>
      <xdr:row>59</xdr:row>
      <xdr:rowOff>25288</xdr:rowOff>
    </xdr:to>
    <xdr:sp macro="" textlink="">
      <xdr:nvSpPr>
        <xdr:cNvPr id="794" name="フローチャート: 判断 793"/>
        <xdr:cNvSpPr/>
      </xdr:nvSpPr>
      <xdr:spPr>
        <a:xfrm>
          <a:off x="22110700" y="10039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97866</xdr:rowOff>
    </xdr:from>
    <xdr:to>
      <xdr:col>111</xdr:col>
      <xdr:colOff>177800</xdr:colOff>
      <xdr:row>59</xdr:row>
      <xdr:rowOff>98323</xdr:rowOff>
    </xdr:to>
    <xdr:cxnSp macro="">
      <xdr:nvCxnSpPr>
        <xdr:cNvPr id="795" name="直線コネクタ 794"/>
        <xdr:cNvCxnSpPr/>
      </xdr:nvCxnSpPr>
      <xdr:spPr>
        <a:xfrm>
          <a:off x="20434300" y="1021341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86353</xdr:rowOff>
    </xdr:from>
    <xdr:to>
      <xdr:col>112</xdr:col>
      <xdr:colOff>38100</xdr:colOff>
      <xdr:row>59</xdr:row>
      <xdr:rowOff>16503</xdr:rowOff>
    </xdr:to>
    <xdr:sp macro="" textlink="">
      <xdr:nvSpPr>
        <xdr:cNvPr id="796" name="フローチャート: 判断 795"/>
        <xdr:cNvSpPr/>
      </xdr:nvSpPr>
      <xdr:spPr>
        <a:xfrm>
          <a:off x="21272500" y="1003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33030</xdr:rowOff>
    </xdr:from>
    <xdr:ext cx="469744" cy="259045"/>
    <xdr:sp macro="" textlink="">
      <xdr:nvSpPr>
        <xdr:cNvPr id="797" name="テキスト ボックス 796"/>
        <xdr:cNvSpPr txBox="1"/>
      </xdr:nvSpPr>
      <xdr:spPr>
        <a:xfrm>
          <a:off x="21088428" y="980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97475</xdr:rowOff>
    </xdr:from>
    <xdr:to>
      <xdr:col>107</xdr:col>
      <xdr:colOff>50800</xdr:colOff>
      <xdr:row>59</xdr:row>
      <xdr:rowOff>97866</xdr:rowOff>
    </xdr:to>
    <xdr:cxnSp macro="">
      <xdr:nvCxnSpPr>
        <xdr:cNvPr id="798" name="直線コネクタ 797"/>
        <xdr:cNvCxnSpPr/>
      </xdr:nvCxnSpPr>
      <xdr:spPr>
        <a:xfrm>
          <a:off x="19545300" y="10213025"/>
          <a:ext cx="889000" cy="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92101</xdr:rowOff>
    </xdr:from>
    <xdr:to>
      <xdr:col>107</xdr:col>
      <xdr:colOff>101600</xdr:colOff>
      <xdr:row>59</xdr:row>
      <xdr:rowOff>22251</xdr:rowOff>
    </xdr:to>
    <xdr:sp macro="" textlink="">
      <xdr:nvSpPr>
        <xdr:cNvPr id="799" name="フローチャート: 判断 798"/>
        <xdr:cNvSpPr/>
      </xdr:nvSpPr>
      <xdr:spPr>
        <a:xfrm>
          <a:off x="20383500" y="10036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38778</xdr:rowOff>
    </xdr:from>
    <xdr:ext cx="469744" cy="259045"/>
    <xdr:sp macro="" textlink="">
      <xdr:nvSpPr>
        <xdr:cNvPr id="800" name="テキスト ボックス 799"/>
        <xdr:cNvSpPr txBox="1"/>
      </xdr:nvSpPr>
      <xdr:spPr>
        <a:xfrm>
          <a:off x="20199428" y="9811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97475</xdr:rowOff>
    </xdr:from>
    <xdr:to>
      <xdr:col>102</xdr:col>
      <xdr:colOff>114300</xdr:colOff>
      <xdr:row>59</xdr:row>
      <xdr:rowOff>97507</xdr:rowOff>
    </xdr:to>
    <xdr:cxnSp macro="">
      <xdr:nvCxnSpPr>
        <xdr:cNvPr id="801" name="直線コネクタ 800"/>
        <xdr:cNvCxnSpPr/>
      </xdr:nvCxnSpPr>
      <xdr:spPr>
        <a:xfrm flipV="1">
          <a:off x="18656300" y="10213025"/>
          <a:ext cx="88900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112120</xdr:rowOff>
    </xdr:from>
    <xdr:to>
      <xdr:col>102</xdr:col>
      <xdr:colOff>165100</xdr:colOff>
      <xdr:row>59</xdr:row>
      <xdr:rowOff>42270</xdr:rowOff>
    </xdr:to>
    <xdr:sp macro="" textlink="">
      <xdr:nvSpPr>
        <xdr:cNvPr id="802" name="フローチャート: 判断 801"/>
        <xdr:cNvSpPr/>
      </xdr:nvSpPr>
      <xdr:spPr>
        <a:xfrm>
          <a:off x="19494500" y="1005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58797</xdr:rowOff>
    </xdr:from>
    <xdr:ext cx="469744" cy="259045"/>
    <xdr:sp macro="" textlink="">
      <xdr:nvSpPr>
        <xdr:cNvPr id="803" name="テキスト ボックス 802"/>
        <xdr:cNvSpPr txBox="1"/>
      </xdr:nvSpPr>
      <xdr:spPr>
        <a:xfrm>
          <a:off x="19310428" y="983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25382</xdr:rowOff>
    </xdr:from>
    <xdr:to>
      <xdr:col>98</xdr:col>
      <xdr:colOff>38100</xdr:colOff>
      <xdr:row>58</xdr:row>
      <xdr:rowOff>126982</xdr:rowOff>
    </xdr:to>
    <xdr:sp macro="" textlink="">
      <xdr:nvSpPr>
        <xdr:cNvPr id="804" name="フローチャート: 判断 803"/>
        <xdr:cNvSpPr/>
      </xdr:nvSpPr>
      <xdr:spPr>
        <a:xfrm>
          <a:off x="18605500" y="996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143509</xdr:rowOff>
    </xdr:from>
    <xdr:ext cx="469744" cy="259045"/>
    <xdr:sp macro="" textlink="">
      <xdr:nvSpPr>
        <xdr:cNvPr id="805" name="テキスト ボックス 804"/>
        <xdr:cNvSpPr txBox="1"/>
      </xdr:nvSpPr>
      <xdr:spPr>
        <a:xfrm>
          <a:off x="18421428" y="9744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47556</xdr:rowOff>
    </xdr:from>
    <xdr:to>
      <xdr:col>116</xdr:col>
      <xdr:colOff>114300</xdr:colOff>
      <xdr:row>59</xdr:row>
      <xdr:rowOff>149156</xdr:rowOff>
    </xdr:to>
    <xdr:sp macro="" textlink="">
      <xdr:nvSpPr>
        <xdr:cNvPr id="811" name="楕円 810"/>
        <xdr:cNvSpPr/>
      </xdr:nvSpPr>
      <xdr:spPr>
        <a:xfrm>
          <a:off x="22110700" y="10163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133933</xdr:rowOff>
    </xdr:from>
    <xdr:ext cx="313932" cy="259045"/>
    <xdr:sp macro="" textlink="">
      <xdr:nvSpPr>
        <xdr:cNvPr id="812" name="貸付金該当値テキスト"/>
        <xdr:cNvSpPr txBox="1"/>
      </xdr:nvSpPr>
      <xdr:spPr>
        <a:xfrm>
          <a:off x="22212300" y="100780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47523</xdr:rowOff>
    </xdr:from>
    <xdr:to>
      <xdr:col>112</xdr:col>
      <xdr:colOff>38100</xdr:colOff>
      <xdr:row>59</xdr:row>
      <xdr:rowOff>149123</xdr:rowOff>
    </xdr:to>
    <xdr:sp macro="" textlink="">
      <xdr:nvSpPr>
        <xdr:cNvPr id="813" name="楕円 812"/>
        <xdr:cNvSpPr/>
      </xdr:nvSpPr>
      <xdr:spPr>
        <a:xfrm>
          <a:off x="21272500" y="1016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140250</xdr:rowOff>
    </xdr:from>
    <xdr:ext cx="313932" cy="259045"/>
    <xdr:sp macro="" textlink="">
      <xdr:nvSpPr>
        <xdr:cNvPr id="814" name="テキスト ボックス 813"/>
        <xdr:cNvSpPr txBox="1"/>
      </xdr:nvSpPr>
      <xdr:spPr>
        <a:xfrm>
          <a:off x="21166333" y="102558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47066</xdr:rowOff>
    </xdr:from>
    <xdr:to>
      <xdr:col>107</xdr:col>
      <xdr:colOff>101600</xdr:colOff>
      <xdr:row>59</xdr:row>
      <xdr:rowOff>148666</xdr:rowOff>
    </xdr:to>
    <xdr:sp macro="" textlink="">
      <xdr:nvSpPr>
        <xdr:cNvPr id="815" name="楕円 814"/>
        <xdr:cNvSpPr/>
      </xdr:nvSpPr>
      <xdr:spPr>
        <a:xfrm>
          <a:off x="20383500" y="1016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139793</xdr:rowOff>
    </xdr:from>
    <xdr:ext cx="313932" cy="259045"/>
    <xdr:sp macro="" textlink="">
      <xdr:nvSpPr>
        <xdr:cNvPr id="816" name="テキスト ボックス 815"/>
        <xdr:cNvSpPr txBox="1"/>
      </xdr:nvSpPr>
      <xdr:spPr>
        <a:xfrm>
          <a:off x="20277333" y="102553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46675</xdr:rowOff>
    </xdr:from>
    <xdr:to>
      <xdr:col>102</xdr:col>
      <xdr:colOff>165100</xdr:colOff>
      <xdr:row>59</xdr:row>
      <xdr:rowOff>148275</xdr:rowOff>
    </xdr:to>
    <xdr:sp macro="" textlink="">
      <xdr:nvSpPr>
        <xdr:cNvPr id="817" name="楕円 816"/>
        <xdr:cNvSpPr/>
      </xdr:nvSpPr>
      <xdr:spPr>
        <a:xfrm>
          <a:off x="19494500" y="1016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139402</xdr:rowOff>
    </xdr:from>
    <xdr:ext cx="313932" cy="259045"/>
    <xdr:sp macro="" textlink="">
      <xdr:nvSpPr>
        <xdr:cNvPr id="818" name="テキスト ボックス 817"/>
        <xdr:cNvSpPr txBox="1"/>
      </xdr:nvSpPr>
      <xdr:spPr>
        <a:xfrm>
          <a:off x="19388333" y="1025495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46707</xdr:rowOff>
    </xdr:from>
    <xdr:to>
      <xdr:col>98</xdr:col>
      <xdr:colOff>38100</xdr:colOff>
      <xdr:row>59</xdr:row>
      <xdr:rowOff>148307</xdr:rowOff>
    </xdr:to>
    <xdr:sp macro="" textlink="">
      <xdr:nvSpPr>
        <xdr:cNvPr id="819" name="楕円 818"/>
        <xdr:cNvSpPr/>
      </xdr:nvSpPr>
      <xdr:spPr>
        <a:xfrm>
          <a:off x="18605500" y="1016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139434</xdr:rowOff>
    </xdr:from>
    <xdr:ext cx="313932" cy="259045"/>
    <xdr:sp macro="" textlink="">
      <xdr:nvSpPr>
        <xdr:cNvPr id="820" name="テキスト ボックス 819"/>
        <xdr:cNvSpPr txBox="1"/>
      </xdr:nvSpPr>
      <xdr:spPr>
        <a:xfrm>
          <a:off x="18499333" y="102549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1" name="テキスト ボックス 83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2" name="直線コネクタ 831"/>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3" name="テキスト ボックス 832"/>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4" name="直線コネクタ 833"/>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5" name="テキスト ボックス 834"/>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6" name="直線コネクタ 835"/>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7" name="テキスト ボックス 836"/>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8" name="直線コネクタ 837"/>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9" name="テキスト ボックス 838"/>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0" name="直線コネクタ 839"/>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1" name="テキスト ボックス 840"/>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2" name="直線コネクタ 841"/>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3" name="テキスト ボックス 842"/>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5" name="テキスト ボックス 844"/>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44603</xdr:rowOff>
    </xdr:from>
    <xdr:to>
      <xdr:col>116</xdr:col>
      <xdr:colOff>62864</xdr:colOff>
      <xdr:row>78</xdr:row>
      <xdr:rowOff>73242</xdr:rowOff>
    </xdr:to>
    <xdr:cxnSp macro="">
      <xdr:nvCxnSpPr>
        <xdr:cNvPr id="847" name="直線コネクタ 846"/>
        <xdr:cNvCxnSpPr/>
      </xdr:nvCxnSpPr>
      <xdr:spPr>
        <a:xfrm flipV="1">
          <a:off x="22159595" y="12046103"/>
          <a:ext cx="1269" cy="1400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77069</xdr:rowOff>
    </xdr:from>
    <xdr:ext cx="534377" cy="259045"/>
    <xdr:sp macro="" textlink="">
      <xdr:nvSpPr>
        <xdr:cNvPr id="848" name="繰出金最小値テキスト"/>
        <xdr:cNvSpPr txBox="1"/>
      </xdr:nvSpPr>
      <xdr:spPr>
        <a:xfrm>
          <a:off x="22212300" y="1345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73242</xdr:rowOff>
    </xdr:from>
    <xdr:to>
      <xdr:col>116</xdr:col>
      <xdr:colOff>152400</xdr:colOff>
      <xdr:row>78</xdr:row>
      <xdr:rowOff>73242</xdr:rowOff>
    </xdr:to>
    <xdr:cxnSp macro="">
      <xdr:nvCxnSpPr>
        <xdr:cNvPr id="849" name="直線コネクタ 848"/>
        <xdr:cNvCxnSpPr/>
      </xdr:nvCxnSpPr>
      <xdr:spPr>
        <a:xfrm>
          <a:off x="22072600" y="13446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162730</xdr:rowOff>
    </xdr:from>
    <xdr:ext cx="534377" cy="259045"/>
    <xdr:sp macro="" textlink="">
      <xdr:nvSpPr>
        <xdr:cNvPr id="850" name="繰出金最大値テキスト"/>
        <xdr:cNvSpPr txBox="1"/>
      </xdr:nvSpPr>
      <xdr:spPr>
        <a:xfrm>
          <a:off x="22212300" y="1182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44603</xdr:rowOff>
    </xdr:from>
    <xdr:to>
      <xdr:col>116</xdr:col>
      <xdr:colOff>152400</xdr:colOff>
      <xdr:row>70</xdr:row>
      <xdr:rowOff>44603</xdr:rowOff>
    </xdr:to>
    <xdr:cxnSp macro="">
      <xdr:nvCxnSpPr>
        <xdr:cNvPr id="851" name="直線コネクタ 850"/>
        <xdr:cNvCxnSpPr/>
      </xdr:nvCxnSpPr>
      <xdr:spPr>
        <a:xfrm>
          <a:off x="22072600" y="1204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102798</xdr:rowOff>
    </xdr:from>
    <xdr:to>
      <xdr:col>116</xdr:col>
      <xdr:colOff>63500</xdr:colOff>
      <xdr:row>74</xdr:row>
      <xdr:rowOff>115273</xdr:rowOff>
    </xdr:to>
    <xdr:cxnSp macro="">
      <xdr:nvCxnSpPr>
        <xdr:cNvPr id="852" name="直線コネクタ 851"/>
        <xdr:cNvCxnSpPr/>
      </xdr:nvCxnSpPr>
      <xdr:spPr>
        <a:xfrm flipV="1">
          <a:off x="21323300" y="12790098"/>
          <a:ext cx="838200" cy="12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13153</xdr:rowOff>
    </xdr:from>
    <xdr:ext cx="534377" cy="259045"/>
    <xdr:sp macro="" textlink="">
      <xdr:nvSpPr>
        <xdr:cNvPr id="853" name="繰出金平均値テキスト"/>
        <xdr:cNvSpPr txBox="1"/>
      </xdr:nvSpPr>
      <xdr:spPr>
        <a:xfrm>
          <a:off x="22212300" y="125290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161726</xdr:rowOff>
    </xdr:from>
    <xdr:to>
      <xdr:col>116</xdr:col>
      <xdr:colOff>114300</xdr:colOff>
      <xdr:row>74</xdr:row>
      <xdr:rowOff>91876</xdr:rowOff>
    </xdr:to>
    <xdr:sp macro="" textlink="">
      <xdr:nvSpPr>
        <xdr:cNvPr id="854" name="フローチャート: 判断 853"/>
        <xdr:cNvSpPr/>
      </xdr:nvSpPr>
      <xdr:spPr>
        <a:xfrm>
          <a:off x="22110700" y="12677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115273</xdr:rowOff>
    </xdr:from>
    <xdr:to>
      <xdr:col>111</xdr:col>
      <xdr:colOff>177800</xdr:colOff>
      <xdr:row>74</xdr:row>
      <xdr:rowOff>155376</xdr:rowOff>
    </xdr:to>
    <xdr:cxnSp macro="">
      <xdr:nvCxnSpPr>
        <xdr:cNvPr id="855" name="直線コネクタ 854"/>
        <xdr:cNvCxnSpPr/>
      </xdr:nvCxnSpPr>
      <xdr:spPr>
        <a:xfrm flipV="1">
          <a:off x="20434300" y="12802573"/>
          <a:ext cx="889000" cy="40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146801</xdr:rowOff>
    </xdr:from>
    <xdr:to>
      <xdr:col>112</xdr:col>
      <xdr:colOff>38100</xdr:colOff>
      <xdr:row>74</xdr:row>
      <xdr:rowOff>76951</xdr:rowOff>
    </xdr:to>
    <xdr:sp macro="" textlink="">
      <xdr:nvSpPr>
        <xdr:cNvPr id="856" name="フローチャート: 判断 855"/>
        <xdr:cNvSpPr/>
      </xdr:nvSpPr>
      <xdr:spPr>
        <a:xfrm>
          <a:off x="21272500" y="12662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93478</xdr:rowOff>
    </xdr:from>
    <xdr:ext cx="534377" cy="259045"/>
    <xdr:sp macro="" textlink="">
      <xdr:nvSpPr>
        <xdr:cNvPr id="857" name="テキスト ボックス 856"/>
        <xdr:cNvSpPr txBox="1"/>
      </xdr:nvSpPr>
      <xdr:spPr>
        <a:xfrm>
          <a:off x="21056111" y="12437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155376</xdr:rowOff>
    </xdr:from>
    <xdr:to>
      <xdr:col>107</xdr:col>
      <xdr:colOff>50800</xdr:colOff>
      <xdr:row>75</xdr:row>
      <xdr:rowOff>31083</xdr:rowOff>
    </xdr:to>
    <xdr:cxnSp macro="">
      <xdr:nvCxnSpPr>
        <xdr:cNvPr id="858" name="直線コネクタ 857"/>
        <xdr:cNvCxnSpPr/>
      </xdr:nvCxnSpPr>
      <xdr:spPr>
        <a:xfrm flipV="1">
          <a:off x="19545300" y="12842676"/>
          <a:ext cx="889000" cy="47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117769</xdr:rowOff>
    </xdr:from>
    <xdr:to>
      <xdr:col>107</xdr:col>
      <xdr:colOff>101600</xdr:colOff>
      <xdr:row>74</xdr:row>
      <xdr:rowOff>47919</xdr:rowOff>
    </xdr:to>
    <xdr:sp macro="" textlink="">
      <xdr:nvSpPr>
        <xdr:cNvPr id="859" name="フローチャート: 判断 858"/>
        <xdr:cNvSpPr/>
      </xdr:nvSpPr>
      <xdr:spPr>
        <a:xfrm>
          <a:off x="20383500" y="1263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64446</xdr:rowOff>
    </xdr:from>
    <xdr:ext cx="534377" cy="259045"/>
    <xdr:sp macro="" textlink="">
      <xdr:nvSpPr>
        <xdr:cNvPr id="860" name="テキスト ボックス 859"/>
        <xdr:cNvSpPr txBox="1"/>
      </xdr:nvSpPr>
      <xdr:spPr>
        <a:xfrm>
          <a:off x="20167111" y="12408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31083</xdr:rowOff>
    </xdr:from>
    <xdr:to>
      <xdr:col>102</xdr:col>
      <xdr:colOff>114300</xdr:colOff>
      <xdr:row>75</xdr:row>
      <xdr:rowOff>93719</xdr:rowOff>
    </xdr:to>
    <xdr:cxnSp macro="">
      <xdr:nvCxnSpPr>
        <xdr:cNvPr id="861" name="直線コネクタ 860"/>
        <xdr:cNvCxnSpPr/>
      </xdr:nvCxnSpPr>
      <xdr:spPr>
        <a:xfrm flipV="1">
          <a:off x="18656300" y="12889833"/>
          <a:ext cx="889000" cy="62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150589</xdr:rowOff>
    </xdr:from>
    <xdr:to>
      <xdr:col>102</xdr:col>
      <xdr:colOff>165100</xdr:colOff>
      <xdr:row>74</xdr:row>
      <xdr:rowOff>80739</xdr:rowOff>
    </xdr:to>
    <xdr:sp macro="" textlink="">
      <xdr:nvSpPr>
        <xdr:cNvPr id="862" name="フローチャート: 判断 861"/>
        <xdr:cNvSpPr/>
      </xdr:nvSpPr>
      <xdr:spPr>
        <a:xfrm>
          <a:off x="19494500" y="1266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97266</xdr:rowOff>
    </xdr:from>
    <xdr:ext cx="534377" cy="259045"/>
    <xdr:sp macro="" textlink="">
      <xdr:nvSpPr>
        <xdr:cNvPr id="863" name="テキスト ボックス 862"/>
        <xdr:cNvSpPr txBox="1"/>
      </xdr:nvSpPr>
      <xdr:spPr>
        <a:xfrm>
          <a:off x="19278111" y="12441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107155</xdr:rowOff>
    </xdr:from>
    <xdr:to>
      <xdr:col>98</xdr:col>
      <xdr:colOff>38100</xdr:colOff>
      <xdr:row>74</xdr:row>
      <xdr:rowOff>37305</xdr:rowOff>
    </xdr:to>
    <xdr:sp macro="" textlink="">
      <xdr:nvSpPr>
        <xdr:cNvPr id="864" name="フローチャート: 判断 863"/>
        <xdr:cNvSpPr/>
      </xdr:nvSpPr>
      <xdr:spPr>
        <a:xfrm>
          <a:off x="18605500" y="1262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53832</xdr:rowOff>
    </xdr:from>
    <xdr:ext cx="534377" cy="259045"/>
    <xdr:sp macro="" textlink="">
      <xdr:nvSpPr>
        <xdr:cNvPr id="865" name="テキスト ボックス 864"/>
        <xdr:cNvSpPr txBox="1"/>
      </xdr:nvSpPr>
      <xdr:spPr>
        <a:xfrm>
          <a:off x="18389111" y="12398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51998</xdr:rowOff>
    </xdr:from>
    <xdr:to>
      <xdr:col>116</xdr:col>
      <xdr:colOff>114300</xdr:colOff>
      <xdr:row>74</xdr:row>
      <xdr:rowOff>153598</xdr:rowOff>
    </xdr:to>
    <xdr:sp macro="" textlink="">
      <xdr:nvSpPr>
        <xdr:cNvPr id="871" name="楕円 870"/>
        <xdr:cNvSpPr/>
      </xdr:nvSpPr>
      <xdr:spPr>
        <a:xfrm>
          <a:off x="22110700" y="1273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30425</xdr:rowOff>
    </xdr:from>
    <xdr:ext cx="534377" cy="259045"/>
    <xdr:sp macro="" textlink="">
      <xdr:nvSpPr>
        <xdr:cNvPr id="872" name="繰出金該当値テキスト"/>
        <xdr:cNvSpPr txBox="1"/>
      </xdr:nvSpPr>
      <xdr:spPr>
        <a:xfrm>
          <a:off x="22212300" y="12717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64473</xdr:rowOff>
    </xdr:from>
    <xdr:to>
      <xdr:col>112</xdr:col>
      <xdr:colOff>38100</xdr:colOff>
      <xdr:row>74</xdr:row>
      <xdr:rowOff>166073</xdr:rowOff>
    </xdr:to>
    <xdr:sp macro="" textlink="">
      <xdr:nvSpPr>
        <xdr:cNvPr id="873" name="楕円 872"/>
        <xdr:cNvSpPr/>
      </xdr:nvSpPr>
      <xdr:spPr>
        <a:xfrm>
          <a:off x="21272500" y="1275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157200</xdr:rowOff>
    </xdr:from>
    <xdr:ext cx="534377" cy="259045"/>
    <xdr:sp macro="" textlink="">
      <xdr:nvSpPr>
        <xdr:cNvPr id="874" name="テキスト ボックス 873"/>
        <xdr:cNvSpPr txBox="1"/>
      </xdr:nvSpPr>
      <xdr:spPr>
        <a:xfrm>
          <a:off x="21056111" y="1284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104576</xdr:rowOff>
    </xdr:from>
    <xdr:to>
      <xdr:col>107</xdr:col>
      <xdr:colOff>101600</xdr:colOff>
      <xdr:row>75</xdr:row>
      <xdr:rowOff>34726</xdr:rowOff>
    </xdr:to>
    <xdr:sp macro="" textlink="">
      <xdr:nvSpPr>
        <xdr:cNvPr id="875" name="楕円 874"/>
        <xdr:cNvSpPr/>
      </xdr:nvSpPr>
      <xdr:spPr>
        <a:xfrm>
          <a:off x="20383500" y="1279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25853</xdr:rowOff>
    </xdr:from>
    <xdr:ext cx="534377" cy="259045"/>
    <xdr:sp macro="" textlink="">
      <xdr:nvSpPr>
        <xdr:cNvPr id="876" name="テキスト ボックス 875"/>
        <xdr:cNvSpPr txBox="1"/>
      </xdr:nvSpPr>
      <xdr:spPr>
        <a:xfrm>
          <a:off x="20167111" y="12884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151733</xdr:rowOff>
    </xdr:from>
    <xdr:to>
      <xdr:col>102</xdr:col>
      <xdr:colOff>165100</xdr:colOff>
      <xdr:row>75</xdr:row>
      <xdr:rowOff>81883</xdr:rowOff>
    </xdr:to>
    <xdr:sp macro="" textlink="">
      <xdr:nvSpPr>
        <xdr:cNvPr id="877" name="楕円 876"/>
        <xdr:cNvSpPr/>
      </xdr:nvSpPr>
      <xdr:spPr>
        <a:xfrm>
          <a:off x="19494500" y="12839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73010</xdr:rowOff>
    </xdr:from>
    <xdr:ext cx="534377" cy="259045"/>
    <xdr:sp macro="" textlink="">
      <xdr:nvSpPr>
        <xdr:cNvPr id="878" name="テキスト ボックス 877"/>
        <xdr:cNvSpPr txBox="1"/>
      </xdr:nvSpPr>
      <xdr:spPr>
        <a:xfrm>
          <a:off x="19278111" y="12931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42919</xdr:rowOff>
    </xdr:from>
    <xdr:to>
      <xdr:col>98</xdr:col>
      <xdr:colOff>38100</xdr:colOff>
      <xdr:row>75</xdr:row>
      <xdr:rowOff>144519</xdr:rowOff>
    </xdr:to>
    <xdr:sp macro="" textlink="">
      <xdr:nvSpPr>
        <xdr:cNvPr id="879" name="楕円 878"/>
        <xdr:cNvSpPr/>
      </xdr:nvSpPr>
      <xdr:spPr>
        <a:xfrm>
          <a:off x="18605500" y="1290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135645</xdr:rowOff>
    </xdr:from>
    <xdr:ext cx="534377" cy="259045"/>
    <xdr:sp macro="" textlink="">
      <xdr:nvSpPr>
        <xdr:cNvPr id="880" name="テキスト ボックス 879"/>
        <xdr:cNvSpPr txBox="1"/>
      </xdr:nvSpPr>
      <xdr:spPr>
        <a:xfrm>
          <a:off x="18389111" y="1299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類似団体内における最大値を示した投資及び出資金は、伊勢総合病院建設に係る出資の増によるものである。</a:t>
          </a:r>
        </a:p>
        <a:p>
          <a:r>
            <a:rPr kumimoji="1" lang="ja-JP" altLang="en-US" sz="1300">
              <a:latin typeface="ＭＳ Ｐゴシック" panose="020B0600070205080204" pitchFamily="50" charset="-128"/>
              <a:ea typeface="ＭＳ Ｐゴシック" panose="020B0600070205080204" pitchFamily="50" charset="-128"/>
            </a:rPr>
            <a:t>また、補助費等において、病院事業会計及び下水道事業会計への繰出や一部事務組合への負担金などにより高い水準で推移しており、類似団体内平均、全国平均を上回っている。</a:t>
          </a:r>
        </a:p>
        <a:p>
          <a:r>
            <a:rPr kumimoji="1" lang="ja-JP" altLang="en-US" sz="1300">
              <a:latin typeface="ＭＳ Ｐゴシック" panose="020B0600070205080204" pitchFamily="50" charset="-128"/>
              <a:ea typeface="ＭＳ Ｐゴシック" panose="020B0600070205080204" pitchFamily="50" charset="-128"/>
            </a:rPr>
            <a:t>普通建設事業に関しては、中学校統合校整備や市役所本庁舎改修工事などにより更新整備分が大きく増えている。また、今後も、統合校整備など大型の建設事業が想定されるため、より一層の歳出削減に努める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126,573
125,638
208.35
56,058,756
55,399,992
419,778
29,948,897
57,573,996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141224</xdr:rowOff>
    </xdr:from>
    <xdr:to>
      <xdr:col>24</xdr:col>
      <xdr:colOff>62865</xdr:colOff>
      <xdr:row>39</xdr:row>
      <xdr:rowOff>80264</xdr:rowOff>
    </xdr:to>
    <xdr:cxnSp macro="">
      <xdr:nvCxnSpPr>
        <xdr:cNvPr id="56" name="直線コネクタ 55"/>
        <xdr:cNvCxnSpPr/>
      </xdr:nvCxnSpPr>
      <xdr:spPr>
        <a:xfrm flipV="1">
          <a:off x="4633595" y="5456174"/>
          <a:ext cx="127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84091</xdr:rowOff>
    </xdr:from>
    <xdr:ext cx="469744" cy="259045"/>
    <xdr:sp macro="" textlink="">
      <xdr:nvSpPr>
        <xdr:cNvPr id="57" name="議会費最小値テキスト"/>
        <xdr:cNvSpPr txBox="1"/>
      </xdr:nvSpPr>
      <xdr:spPr>
        <a:xfrm>
          <a:off x="4686300" y="677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80264</xdr:rowOff>
    </xdr:from>
    <xdr:to>
      <xdr:col>24</xdr:col>
      <xdr:colOff>152400</xdr:colOff>
      <xdr:row>39</xdr:row>
      <xdr:rowOff>80264</xdr:rowOff>
    </xdr:to>
    <xdr:cxnSp macro="">
      <xdr:nvCxnSpPr>
        <xdr:cNvPr id="58" name="直線コネクタ 57"/>
        <xdr:cNvCxnSpPr/>
      </xdr:nvCxnSpPr>
      <xdr:spPr>
        <a:xfrm>
          <a:off x="4546600" y="676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87901</xdr:rowOff>
    </xdr:from>
    <xdr:ext cx="469744" cy="259045"/>
    <xdr:sp macro="" textlink="">
      <xdr:nvSpPr>
        <xdr:cNvPr id="59" name="議会費最大値テキスト"/>
        <xdr:cNvSpPr txBox="1"/>
      </xdr:nvSpPr>
      <xdr:spPr>
        <a:xfrm>
          <a:off x="4686300" y="5231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141224</xdr:rowOff>
    </xdr:from>
    <xdr:to>
      <xdr:col>24</xdr:col>
      <xdr:colOff>152400</xdr:colOff>
      <xdr:row>31</xdr:row>
      <xdr:rowOff>141224</xdr:rowOff>
    </xdr:to>
    <xdr:cxnSp macro="">
      <xdr:nvCxnSpPr>
        <xdr:cNvPr id="60" name="直線コネクタ 59"/>
        <xdr:cNvCxnSpPr/>
      </xdr:nvCxnSpPr>
      <xdr:spPr>
        <a:xfrm>
          <a:off x="4546600" y="5456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65024</xdr:rowOff>
    </xdr:from>
    <xdr:to>
      <xdr:col>24</xdr:col>
      <xdr:colOff>63500</xdr:colOff>
      <xdr:row>36</xdr:row>
      <xdr:rowOff>122174</xdr:rowOff>
    </xdr:to>
    <xdr:cxnSp macro="">
      <xdr:nvCxnSpPr>
        <xdr:cNvPr id="61" name="直線コネクタ 60"/>
        <xdr:cNvCxnSpPr/>
      </xdr:nvCxnSpPr>
      <xdr:spPr>
        <a:xfrm>
          <a:off x="3797300" y="6237224"/>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33291</xdr:rowOff>
    </xdr:from>
    <xdr:ext cx="469744" cy="259045"/>
    <xdr:sp macro="" textlink="">
      <xdr:nvSpPr>
        <xdr:cNvPr id="62" name="議会費平均値テキスト"/>
        <xdr:cNvSpPr txBox="1"/>
      </xdr:nvSpPr>
      <xdr:spPr>
        <a:xfrm>
          <a:off x="4686300" y="60340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10414</xdr:rowOff>
    </xdr:from>
    <xdr:to>
      <xdr:col>24</xdr:col>
      <xdr:colOff>114300</xdr:colOff>
      <xdr:row>36</xdr:row>
      <xdr:rowOff>112014</xdr:rowOff>
    </xdr:to>
    <xdr:sp macro="" textlink="">
      <xdr:nvSpPr>
        <xdr:cNvPr id="63" name="フローチャート: 判断 62"/>
        <xdr:cNvSpPr/>
      </xdr:nvSpPr>
      <xdr:spPr>
        <a:xfrm>
          <a:off x="4584700" y="618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13970</xdr:rowOff>
    </xdr:from>
    <xdr:to>
      <xdr:col>19</xdr:col>
      <xdr:colOff>177800</xdr:colOff>
      <xdr:row>36</xdr:row>
      <xdr:rowOff>65024</xdr:rowOff>
    </xdr:to>
    <xdr:cxnSp macro="">
      <xdr:nvCxnSpPr>
        <xdr:cNvPr id="64" name="直線コネクタ 63"/>
        <xdr:cNvCxnSpPr/>
      </xdr:nvCxnSpPr>
      <xdr:spPr>
        <a:xfrm>
          <a:off x="2908300" y="6186170"/>
          <a:ext cx="88900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170434</xdr:rowOff>
    </xdr:from>
    <xdr:to>
      <xdr:col>20</xdr:col>
      <xdr:colOff>38100</xdr:colOff>
      <xdr:row>36</xdr:row>
      <xdr:rowOff>100584</xdr:rowOff>
    </xdr:to>
    <xdr:sp macro="" textlink="">
      <xdr:nvSpPr>
        <xdr:cNvPr id="65" name="フローチャート: 判断 64"/>
        <xdr:cNvSpPr/>
      </xdr:nvSpPr>
      <xdr:spPr>
        <a:xfrm>
          <a:off x="3746500" y="6171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117111</xdr:rowOff>
    </xdr:from>
    <xdr:ext cx="469744" cy="259045"/>
    <xdr:sp macro="" textlink="">
      <xdr:nvSpPr>
        <xdr:cNvPr id="66" name="テキスト ボックス 65"/>
        <xdr:cNvSpPr txBox="1"/>
      </xdr:nvSpPr>
      <xdr:spPr>
        <a:xfrm>
          <a:off x="3562428" y="5946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26162</xdr:rowOff>
    </xdr:from>
    <xdr:to>
      <xdr:col>15</xdr:col>
      <xdr:colOff>50800</xdr:colOff>
      <xdr:row>36</xdr:row>
      <xdr:rowOff>13970</xdr:rowOff>
    </xdr:to>
    <xdr:cxnSp macro="">
      <xdr:nvCxnSpPr>
        <xdr:cNvPr id="67" name="直線コネクタ 66"/>
        <xdr:cNvCxnSpPr/>
      </xdr:nvCxnSpPr>
      <xdr:spPr>
        <a:xfrm>
          <a:off x="2019300" y="6026912"/>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170434</xdr:rowOff>
    </xdr:from>
    <xdr:to>
      <xdr:col>15</xdr:col>
      <xdr:colOff>101600</xdr:colOff>
      <xdr:row>36</xdr:row>
      <xdr:rowOff>100584</xdr:rowOff>
    </xdr:to>
    <xdr:sp macro="" textlink="">
      <xdr:nvSpPr>
        <xdr:cNvPr id="68" name="フローチャート: 判断 67"/>
        <xdr:cNvSpPr/>
      </xdr:nvSpPr>
      <xdr:spPr>
        <a:xfrm>
          <a:off x="2857500" y="6171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91711</xdr:rowOff>
    </xdr:from>
    <xdr:ext cx="469744" cy="259045"/>
    <xdr:sp macro="" textlink="">
      <xdr:nvSpPr>
        <xdr:cNvPr id="69" name="テキスト ボックス 68"/>
        <xdr:cNvSpPr txBox="1"/>
      </xdr:nvSpPr>
      <xdr:spPr>
        <a:xfrm>
          <a:off x="2673428" y="626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26162</xdr:rowOff>
    </xdr:from>
    <xdr:to>
      <xdr:col>10</xdr:col>
      <xdr:colOff>114300</xdr:colOff>
      <xdr:row>35</xdr:row>
      <xdr:rowOff>158750</xdr:rowOff>
    </xdr:to>
    <xdr:cxnSp macro="">
      <xdr:nvCxnSpPr>
        <xdr:cNvPr id="70" name="直線コネクタ 69"/>
        <xdr:cNvCxnSpPr/>
      </xdr:nvCxnSpPr>
      <xdr:spPr>
        <a:xfrm flipV="1">
          <a:off x="1130300" y="6026912"/>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7366</xdr:rowOff>
    </xdr:from>
    <xdr:to>
      <xdr:col>10</xdr:col>
      <xdr:colOff>165100</xdr:colOff>
      <xdr:row>35</xdr:row>
      <xdr:rowOff>108966</xdr:rowOff>
    </xdr:to>
    <xdr:sp macro="" textlink="">
      <xdr:nvSpPr>
        <xdr:cNvPr id="71" name="フローチャート: 判断 70"/>
        <xdr:cNvSpPr/>
      </xdr:nvSpPr>
      <xdr:spPr>
        <a:xfrm>
          <a:off x="19685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100093</xdr:rowOff>
    </xdr:from>
    <xdr:ext cx="469744" cy="259045"/>
    <xdr:sp macro="" textlink="">
      <xdr:nvSpPr>
        <xdr:cNvPr id="72" name="テキスト ボックス 71"/>
        <xdr:cNvSpPr txBox="1"/>
      </xdr:nvSpPr>
      <xdr:spPr>
        <a:xfrm>
          <a:off x="1784428" y="6100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31750</xdr:rowOff>
    </xdr:from>
    <xdr:to>
      <xdr:col>6</xdr:col>
      <xdr:colOff>38100</xdr:colOff>
      <xdr:row>35</xdr:row>
      <xdr:rowOff>133350</xdr:rowOff>
    </xdr:to>
    <xdr:sp macro="" textlink="">
      <xdr:nvSpPr>
        <xdr:cNvPr id="73" name="フローチャート: 判断 72"/>
        <xdr:cNvSpPr/>
      </xdr:nvSpPr>
      <xdr:spPr>
        <a:xfrm>
          <a:off x="1079500" y="603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149877</xdr:rowOff>
    </xdr:from>
    <xdr:ext cx="469744" cy="259045"/>
    <xdr:sp macro="" textlink="">
      <xdr:nvSpPr>
        <xdr:cNvPr id="74" name="テキスト ボックス 73"/>
        <xdr:cNvSpPr txBox="1"/>
      </xdr:nvSpPr>
      <xdr:spPr>
        <a:xfrm>
          <a:off x="895428" y="580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71374</xdr:rowOff>
    </xdr:from>
    <xdr:to>
      <xdr:col>24</xdr:col>
      <xdr:colOff>114300</xdr:colOff>
      <xdr:row>37</xdr:row>
      <xdr:rowOff>1524</xdr:rowOff>
    </xdr:to>
    <xdr:sp macro="" textlink="">
      <xdr:nvSpPr>
        <xdr:cNvPr id="80" name="楕円 79"/>
        <xdr:cNvSpPr/>
      </xdr:nvSpPr>
      <xdr:spPr>
        <a:xfrm>
          <a:off x="4584700" y="624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49801</xdr:rowOff>
    </xdr:from>
    <xdr:ext cx="469744" cy="259045"/>
    <xdr:sp macro="" textlink="">
      <xdr:nvSpPr>
        <xdr:cNvPr id="81" name="議会費該当値テキスト"/>
        <xdr:cNvSpPr txBox="1"/>
      </xdr:nvSpPr>
      <xdr:spPr>
        <a:xfrm>
          <a:off x="4686300" y="6222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14224</xdr:rowOff>
    </xdr:from>
    <xdr:to>
      <xdr:col>20</xdr:col>
      <xdr:colOff>38100</xdr:colOff>
      <xdr:row>36</xdr:row>
      <xdr:rowOff>115824</xdr:rowOff>
    </xdr:to>
    <xdr:sp macro="" textlink="">
      <xdr:nvSpPr>
        <xdr:cNvPr id="82" name="楕円 81"/>
        <xdr:cNvSpPr/>
      </xdr:nvSpPr>
      <xdr:spPr>
        <a:xfrm>
          <a:off x="3746500" y="618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106951</xdr:rowOff>
    </xdr:from>
    <xdr:ext cx="469744" cy="259045"/>
    <xdr:sp macro="" textlink="">
      <xdr:nvSpPr>
        <xdr:cNvPr id="83" name="テキスト ボックス 82"/>
        <xdr:cNvSpPr txBox="1"/>
      </xdr:nvSpPr>
      <xdr:spPr>
        <a:xfrm>
          <a:off x="3562428" y="627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134620</xdr:rowOff>
    </xdr:from>
    <xdr:to>
      <xdr:col>15</xdr:col>
      <xdr:colOff>101600</xdr:colOff>
      <xdr:row>36</xdr:row>
      <xdr:rowOff>64770</xdr:rowOff>
    </xdr:to>
    <xdr:sp macro="" textlink="">
      <xdr:nvSpPr>
        <xdr:cNvPr id="84" name="楕円 83"/>
        <xdr:cNvSpPr/>
      </xdr:nvSpPr>
      <xdr:spPr>
        <a:xfrm>
          <a:off x="2857500" y="613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81297</xdr:rowOff>
    </xdr:from>
    <xdr:ext cx="469744" cy="259045"/>
    <xdr:sp macro="" textlink="">
      <xdr:nvSpPr>
        <xdr:cNvPr id="85" name="テキスト ボックス 84"/>
        <xdr:cNvSpPr txBox="1"/>
      </xdr:nvSpPr>
      <xdr:spPr>
        <a:xfrm>
          <a:off x="2673428" y="59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146812</xdr:rowOff>
    </xdr:from>
    <xdr:to>
      <xdr:col>10</xdr:col>
      <xdr:colOff>165100</xdr:colOff>
      <xdr:row>35</xdr:row>
      <xdr:rowOff>76962</xdr:rowOff>
    </xdr:to>
    <xdr:sp macro="" textlink="">
      <xdr:nvSpPr>
        <xdr:cNvPr id="86" name="楕円 85"/>
        <xdr:cNvSpPr/>
      </xdr:nvSpPr>
      <xdr:spPr>
        <a:xfrm>
          <a:off x="1968500" y="5976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93489</xdr:rowOff>
    </xdr:from>
    <xdr:ext cx="469744" cy="259045"/>
    <xdr:sp macro="" textlink="">
      <xdr:nvSpPr>
        <xdr:cNvPr id="87" name="テキスト ボックス 86"/>
        <xdr:cNvSpPr txBox="1"/>
      </xdr:nvSpPr>
      <xdr:spPr>
        <a:xfrm>
          <a:off x="1784428" y="5751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107950</xdr:rowOff>
    </xdr:from>
    <xdr:to>
      <xdr:col>6</xdr:col>
      <xdr:colOff>38100</xdr:colOff>
      <xdr:row>36</xdr:row>
      <xdr:rowOff>38100</xdr:rowOff>
    </xdr:to>
    <xdr:sp macro="" textlink="">
      <xdr:nvSpPr>
        <xdr:cNvPr id="88" name="楕円 87"/>
        <xdr:cNvSpPr/>
      </xdr:nvSpPr>
      <xdr:spPr>
        <a:xfrm>
          <a:off x="1079500" y="610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29227</xdr:rowOff>
    </xdr:from>
    <xdr:ext cx="469744" cy="259045"/>
    <xdr:sp macro="" textlink="">
      <xdr:nvSpPr>
        <xdr:cNvPr id="89" name="テキスト ボックス 88"/>
        <xdr:cNvSpPr txBox="1"/>
      </xdr:nvSpPr>
      <xdr:spPr>
        <a:xfrm>
          <a:off x="895428"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70589</xdr:rowOff>
    </xdr:from>
    <xdr:to>
      <xdr:col>24</xdr:col>
      <xdr:colOff>62865</xdr:colOff>
      <xdr:row>58</xdr:row>
      <xdr:rowOff>164080</xdr:rowOff>
    </xdr:to>
    <xdr:cxnSp macro="">
      <xdr:nvCxnSpPr>
        <xdr:cNvPr id="113" name="直線コネクタ 112"/>
        <xdr:cNvCxnSpPr/>
      </xdr:nvCxnSpPr>
      <xdr:spPr>
        <a:xfrm flipV="1">
          <a:off x="4633595" y="8643089"/>
          <a:ext cx="1270" cy="1465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167907</xdr:rowOff>
    </xdr:from>
    <xdr:ext cx="534377" cy="259045"/>
    <xdr:sp macro="" textlink="">
      <xdr:nvSpPr>
        <xdr:cNvPr id="114" name="総務費最小値テキスト"/>
        <xdr:cNvSpPr txBox="1"/>
      </xdr:nvSpPr>
      <xdr:spPr>
        <a:xfrm>
          <a:off x="4686300" y="1011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164080</xdr:rowOff>
    </xdr:from>
    <xdr:to>
      <xdr:col>24</xdr:col>
      <xdr:colOff>152400</xdr:colOff>
      <xdr:row>58</xdr:row>
      <xdr:rowOff>164080</xdr:rowOff>
    </xdr:to>
    <xdr:cxnSp macro="">
      <xdr:nvCxnSpPr>
        <xdr:cNvPr id="115" name="直線コネクタ 114"/>
        <xdr:cNvCxnSpPr/>
      </xdr:nvCxnSpPr>
      <xdr:spPr>
        <a:xfrm>
          <a:off x="4546600" y="1010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17266</xdr:rowOff>
    </xdr:from>
    <xdr:ext cx="599010" cy="259045"/>
    <xdr:sp macro="" textlink="">
      <xdr:nvSpPr>
        <xdr:cNvPr id="116" name="総務費最大値テキスト"/>
        <xdr:cNvSpPr txBox="1"/>
      </xdr:nvSpPr>
      <xdr:spPr>
        <a:xfrm>
          <a:off x="4686300" y="8418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796,279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70589</xdr:rowOff>
    </xdr:from>
    <xdr:to>
      <xdr:col>24</xdr:col>
      <xdr:colOff>152400</xdr:colOff>
      <xdr:row>50</xdr:row>
      <xdr:rowOff>70589</xdr:rowOff>
    </xdr:to>
    <xdr:cxnSp macro="">
      <xdr:nvCxnSpPr>
        <xdr:cNvPr id="117" name="直線コネクタ 116"/>
        <xdr:cNvCxnSpPr/>
      </xdr:nvCxnSpPr>
      <xdr:spPr>
        <a:xfrm>
          <a:off x="4546600" y="864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131236</xdr:rowOff>
    </xdr:from>
    <xdr:to>
      <xdr:col>24</xdr:col>
      <xdr:colOff>63500</xdr:colOff>
      <xdr:row>58</xdr:row>
      <xdr:rowOff>135396</xdr:rowOff>
    </xdr:to>
    <xdr:cxnSp macro="">
      <xdr:nvCxnSpPr>
        <xdr:cNvPr id="118" name="直線コネクタ 117"/>
        <xdr:cNvCxnSpPr/>
      </xdr:nvCxnSpPr>
      <xdr:spPr>
        <a:xfrm flipV="1">
          <a:off x="3797300" y="10075336"/>
          <a:ext cx="838200" cy="4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81659</xdr:rowOff>
    </xdr:from>
    <xdr:ext cx="534377" cy="259045"/>
    <xdr:sp macro="" textlink="">
      <xdr:nvSpPr>
        <xdr:cNvPr id="119" name="総務費平均値テキスト"/>
        <xdr:cNvSpPr txBox="1"/>
      </xdr:nvSpPr>
      <xdr:spPr>
        <a:xfrm>
          <a:off x="4686300" y="9854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58782</xdr:rowOff>
    </xdr:from>
    <xdr:to>
      <xdr:col>24</xdr:col>
      <xdr:colOff>114300</xdr:colOff>
      <xdr:row>58</xdr:row>
      <xdr:rowOff>160382</xdr:rowOff>
    </xdr:to>
    <xdr:sp macro="" textlink="">
      <xdr:nvSpPr>
        <xdr:cNvPr id="120" name="フローチャート: 判断 119"/>
        <xdr:cNvSpPr/>
      </xdr:nvSpPr>
      <xdr:spPr>
        <a:xfrm>
          <a:off x="4584700" y="1000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135396</xdr:rowOff>
    </xdr:from>
    <xdr:to>
      <xdr:col>19</xdr:col>
      <xdr:colOff>177800</xdr:colOff>
      <xdr:row>58</xdr:row>
      <xdr:rowOff>151277</xdr:rowOff>
    </xdr:to>
    <xdr:cxnSp macro="">
      <xdr:nvCxnSpPr>
        <xdr:cNvPr id="121" name="直線コネクタ 120"/>
        <xdr:cNvCxnSpPr/>
      </xdr:nvCxnSpPr>
      <xdr:spPr>
        <a:xfrm flipV="1">
          <a:off x="2908300" y="10079496"/>
          <a:ext cx="889000" cy="15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74782</xdr:rowOff>
    </xdr:from>
    <xdr:to>
      <xdr:col>20</xdr:col>
      <xdr:colOff>38100</xdr:colOff>
      <xdr:row>59</xdr:row>
      <xdr:rowOff>4932</xdr:rowOff>
    </xdr:to>
    <xdr:sp macro="" textlink="">
      <xdr:nvSpPr>
        <xdr:cNvPr id="122" name="フローチャート: 判断 121"/>
        <xdr:cNvSpPr/>
      </xdr:nvSpPr>
      <xdr:spPr>
        <a:xfrm>
          <a:off x="3746500" y="10018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21459</xdr:rowOff>
    </xdr:from>
    <xdr:ext cx="534377" cy="259045"/>
    <xdr:sp macro="" textlink="">
      <xdr:nvSpPr>
        <xdr:cNvPr id="123" name="テキスト ボックス 122"/>
        <xdr:cNvSpPr txBox="1"/>
      </xdr:nvSpPr>
      <xdr:spPr>
        <a:xfrm>
          <a:off x="3530111" y="979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151277</xdr:rowOff>
    </xdr:from>
    <xdr:to>
      <xdr:col>15</xdr:col>
      <xdr:colOff>50800</xdr:colOff>
      <xdr:row>58</xdr:row>
      <xdr:rowOff>156239</xdr:rowOff>
    </xdr:to>
    <xdr:cxnSp macro="">
      <xdr:nvCxnSpPr>
        <xdr:cNvPr id="124" name="直線コネクタ 123"/>
        <xdr:cNvCxnSpPr/>
      </xdr:nvCxnSpPr>
      <xdr:spPr>
        <a:xfrm flipV="1">
          <a:off x="2019300" y="10095377"/>
          <a:ext cx="889000" cy="4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78960</xdr:rowOff>
    </xdr:from>
    <xdr:to>
      <xdr:col>15</xdr:col>
      <xdr:colOff>101600</xdr:colOff>
      <xdr:row>59</xdr:row>
      <xdr:rowOff>9110</xdr:rowOff>
    </xdr:to>
    <xdr:sp macro="" textlink="">
      <xdr:nvSpPr>
        <xdr:cNvPr id="125" name="フローチャート: 判断 124"/>
        <xdr:cNvSpPr/>
      </xdr:nvSpPr>
      <xdr:spPr>
        <a:xfrm>
          <a:off x="2857500" y="1002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25637</xdr:rowOff>
    </xdr:from>
    <xdr:ext cx="534377" cy="259045"/>
    <xdr:sp macro="" textlink="">
      <xdr:nvSpPr>
        <xdr:cNvPr id="126" name="テキスト ボックス 125"/>
        <xdr:cNvSpPr txBox="1"/>
      </xdr:nvSpPr>
      <xdr:spPr>
        <a:xfrm>
          <a:off x="2641111" y="979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156239</xdr:rowOff>
    </xdr:from>
    <xdr:to>
      <xdr:col>10</xdr:col>
      <xdr:colOff>114300</xdr:colOff>
      <xdr:row>58</xdr:row>
      <xdr:rowOff>157738</xdr:rowOff>
    </xdr:to>
    <xdr:cxnSp macro="">
      <xdr:nvCxnSpPr>
        <xdr:cNvPr id="127" name="直線コネクタ 126"/>
        <xdr:cNvCxnSpPr/>
      </xdr:nvCxnSpPr>
      <xdr:spPr>
        <a:xfrm flipV="1">
          <a:off x="1130300" y="10100339"/>
          <a:ext cx="889000" cy="1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78742</xdr:rowOff>
    </xdr:from>
    <xdr:to>
      <xdr:col>10</xdr:col>
      <xdr:colOff>165100</xdr:colOff>
      <xdr:row>59</xdr:row>
      <xdr:rowOff>8892</xdr:rowOff>
    </xdr:to>
    <xdr:sp macro="" textlink="">
      <xdr:nvSpPr>
        <xdr:cNvPr id="128" name="フローチャート: 判断 127"/>
        <xdr:cNvSpPr/>
      </xdr:nvSpPr>
      <xdr:spPr>
        <a:xfrm>
          <a:off x="1968500" y="1002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25419</xdr:rowOff>
    </xdr:from>
    <xdr:ext cx="534377" cy="259045"/>
    <xdr:sp macro="" textlink="">
      <xdr:nvSpPr>
        <xdr:cNvPr id="129" name="テキスト ボックス 128"/>
        <xdr:cNvSpPr txBox="1"/>
      </xdr:nvSpPr>
      <xdr:spPr>
        <a:xfrm>
          <a:off x="1752111" y="979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77306</xdr:rowOff>
    </xdr:from>
    <xdr:to>
      <xdr:col>6</xdr:col>
      <xdr:colOff>38100</xdr:colOff>
      <xdr:row>59</xdr:row>
      <xdr:rowOff>7456</xdr:rowOff>
    </xdr:to>
    <xdr:sp macro="" textlink="">
      <xdr:nvSpPr>
        <xdr:cNvPr id="130" name="フローチャート: 判断 129"/>
        <xdr:cNvSpPr/>
      </xdr:nvSpPr>
      <xdr:spPr>
        <a:xfrm>
          <a:off x="1079500" y="1002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23983</xdr:rowOff>
    </xdr:from>
    <xdr:ext cx="534377" cy="259045"/>
    <xdr:sp macro="" textlink="">
      <xdr:nvSpPr>
        <xdr:cNvPr id="131" name="テキスト ボックス 130"/>
        <xdr:cNvSpPr txBox="1"/>
      </xdr:nvSpPr>
      <xdr:spPr>
        <a:xfrm>
          <a:off x="863111" y="979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80436</xdr:rowOff>
    </xdr:from>
    <xdr:to>
      <xdr:col>24</xdr:col>
      <xdr:colOff>114300</xdr:colOff>
      <xdr:row>59</xdr:row>
      <xdr:rowOff>10586</xdr:rowOff>
    </xdr:to>
    <xdr:sp macro="" textlink="">
      <xdr:nvSpPr>
        <xdr:cNvPr id="137" name="楕円 136"/>
        <xdr:cNvSpPr/>
      </xdr:nvSpPr>
      <xdr:spPr>
        <a:xfrm>
          <a:off x="4584700" y="10024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37209</xdr:rowOff>
    </xdr:from>
    <xdr:ext cx="534377" cy="259045"/>
    <xdr:sp macro="" textlink="">
      <xdr:nvSpPr>
        <xdr:cNvPr id="138" name="総務費該当値テキスト"/>
        <xdr:cNvSpPr txBox="1"/>
      </xdr:nvSpPr>
      <xdr:spPr>
        <a:xfrm>
          <a:off x="4686300" y="99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84596</xdr:rowOff>
    </xdr:from>
    <xdr:to>
      <xdr:col>20</xdr:col>
      <xdr:colOff>38100</xdr:colOff>
      <xdr:row>59</xdr:row>
      <xdr:rowOff>14746</xdr:rowOff>
    </xdr:to>
    <xdr:sp macro="" textlink="">
      <xdr:nvSpPr>
        <xdr:cNvPr id="139" name="楕円 138"/>
        <xdr:cNvSpPr/>
      </xdr:nvSpPr>
      <xdr:spPr>
        <a:xfrm>
          <a:off x="3746500" y="1002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5873</xdr:rowOff>
    </xdr:from>
    <xdr:ext cx="534377" cy="259045"/>
    <xdr:sp macro="" textlink="">
      <xdr:nvSpPr>
        <xdr:cNvPr id="140" name="テキスト ボックス 139"/>
        <xdr:cNvSpPr txBox="1"/>
      </xdr:nvSpPr>
      <xdr:spPr>
        <a:xfrm>
          <a:off x="3530111" y="10121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100477</xdr:rowOff>
    </xdr:from>
    <xdr:to>
      <xdr:col>15</xdr:col>
      <xdr:colOff>101600</xdr:colOff>
      <xdr:row>59</xdr:row>
      <xdr:rowOff>30627</xdr:rowOff>
    </xdr:to>
    <xdr:sp macro="" textlink="">
      <xdr:nvSpPr>
        <xdr:cNvPr id="141" name="楕円 140"/>
        <xdr:cNvSpPr/>
      </xdr:nvSpPr>
      <xdr:spPr>
        <a:xfrm>
          <a:off x="2857500" y="1004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21754</xdr:rowOff>
    </xdr:from>
    <xdr:ext cx="534377" cy="259045"/>
    <xdr:sp macro="" textlink="">
      <xdr:nvSpPr>
        <xdr:cNvPr id="142" name="テキスト ボックス 141"/>
        <xdr:cNvSpPr txBox="1"/>
      </xdr:nvSpPr>
      <xdr:spPr>
        <a:xfrm>
          <a:off x="2641111" y="1013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105439</xdr:rowOff>
    </xdr:from>
    <xdr:to>
      <xdr:col>10</xdr:col>
      <xdr:colOff>165100</xdr:colOff>
      <xdr:row>59</xdr:row>
      <xdr:rowOff>35589</xdr:rowOff>
    </xdr:to>
    <xdr:sp macro="" textlink="">
      <xdr:nvSpPr>
        <xdr:cNvPr id="143" name="楕円 142"/>
        <xdr:cNvSpPr/>
      </xdr:nvSpPr>
      <xdr:spPr>
        <a:xfrm>
          <a:off x="1968500" y="1004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26716</xdr:rowOff>
    </xdr:from>
    <xdr:ext cx="534377" cy="259045"/>
    <xdr:sp macro="" textlink="">
      <xdr:nvSpPr>
        <xdr:cNvPr id="144" name="テキスト ボックス 143"/>
        <xdr:cNvSpPr txBox="1"/>
      </xdr:nvSpPr>
      <xdr:spPr>
        <a:xfrm>
          <a:off x="1752111" y="10142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106938</xdr:rowOff>
    </xdr:from>
    <xdr:to>
      <xdr:col>6</xdr:col>
      <xdr:colOff>38100</xdr:colOff>
      <xdr:row>59</xdr:row>
      <xdr:rowOff>37088</xdr:rowOff>
    </xdr:to>
    <xdr:sp macro="" textlink="">
      <xdr:nvSpPr>
        <xdr:cNvPr id="145" name="楕円 144"/>
        <xdr:cNvSpPr/>
      </xdr:nvSpPr>
      <xdr:spPr>
        <a:xfrm>
          <a:off x="1079500" y="1005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28215</xdr:rowOff>
    </xdr:from>
    <xdr:ext cx="534377" cy="259045"/>
    <xdr:sp macro="" textlink="">
      <xdr:nvSpPr>
        <xdr:cNvPr id="146" name="テキスト ボックス 145"/>
        <xdr:cNvSpPr txBox="1"/>
      </xdr:nvSpPr>
      <xdr:spPr>
        <a:xfrm>
          <a:off x="863111" y="1014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9" name="テキスト ボックス 158"/>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45996</xdr:rowOff>
    </xdr:from>
    <xdr:to>
      <xdr:col>24</xdr:col>
      <xdr:colOff>62865</xdr:colOff>
      <xdr:row>78</xdr:row>
      <xdr:rowOff>84586</xdr:rowOff>
    </xdr:to>
    <xdr:cxnSp macro="">
      <xdr:nvCxnSpPr>
        <xdr:cNvPr id="173" name="直線コネクタ 172"/>
        <xdr:cNvCxnSpPr/>
      </xdr:nvCxnSpPr>
      <xdr:spPr>
        <a:xfrm flipV="1">
          <a:off x="4633595" y="12047496"/>
          <a:ext cx="1270" cy="141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88413</xdr:rowOff>
    </xdr:from>
    <xdr:ext cx="599010" cy="259045"/>
    <xdr:sp macro="" textlink="">
      <xdr:nvSpPr>
        <xdr:cNvPr id="174" name="民生費最小値テキスト"/>
        <xdr:cNvSpPr txBox="1"/>
      </xdr:nvSpPr>
      <xdr:spPr>
        <a:xfrm>
          <a:off x="4686300" y="13461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84586</xdr:rowOff>
    </xdr:from>
    <xdr:to>
      <xdr:col>24</xdr:col>
      <xdr:colOff>152400</xdr:colOff>
      <xdr:row>78</xdr:row>
      <xdr:rowOff>84586</xdr:rowOff>
    </xdr:to>
    <xdr:cxnSp macro="">
      <xdr:nvCxnSpPr>
        <xdr:cNvPr id="175" name="直線コネクタ 174"/>
        <xdr:cNvCxnSpPr/>
      </xdr:nvCxnSpPr>
      <xdr:spPr>
        <a:xfrm>
          <a:off x="4546600" y="1345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164123</xdr:rowOff>
    </xdr:from>
    <xdr:ext cx="599010" cy="259045"/>
    <xdr:sp macro="" textlink="">
      <xdr:nvSpPr>
        <xdr:cNvPr id="176" name="民生費最大値テキスト"/>
        <xdr:cNvSpPr txBox="1"/>
      </xdr:nvSpPr>
      <xdr:spPr>
        <a:xfrm>
          <a:off x="4686300" y="11822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236,608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45996</xdr:rowOff>
    </xdr:from>
    <xdr:to>
      <xdr:col>24</xdr:col>
      <xdr:colOff>152400</xdr:colOff>
      <xdr:row>70</xdr:row>
      <xdr:rowOff>45996</xdr:rowOff>
    </xdr:to>
    <xdr:cxnSp macro="">
      <xdr:nvCxnSpPr>
        <xdr:cNvPr id="177" name="直線コネクタ 176"/>
        <xdr:cNvCxnSpPr/>
      </xdr:nvCxnSpPr>
      <xdr:spPr>
        <a:xfrm>
          <a:off x="4546600" y="12047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13480</xdr:rowOff>
    </xdr:from>
    <xdr:to>
      <xdr:col>24</xdr:col>
      <xdr:colOff>63500</xdr:colOff>
      <xdr:row>76</xdr:row>
      <xdr:rowOff>26521</xdr:rowOff>
    </xdr:to>
    <xdr:cxnSp macro="">
      <xdr:nvCxnSpPr>
        <xdr:cNvPr id="178" name="直線コネクタ 177"/>
        <xdr:cNvCxnSpPr/>
      </xdr:nvCxnSpPr>
      <xdr:spPr>
        <a:xfrm flipV="1">
          <a:off x="3797300" y="13043680"/>
          <a:ext cx="838200" cy="1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3987</xdr:rowOff>
    </xdr:from>
    <xdr:ext cx="599010" cy="259045"/>
    <xdr:sp macro="" textlink="">
      <xdr:nvSpPr>
        <xdr:cNvPr id="179" name="民生費平均値テキスト"/>
        <xdr:cNvSpPr txBox="1"/>
      </xdr:nvSpPr>
      <xdr:spPr>
        <a:xfrm>
          <a:off x="4686300" y="12691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152560</xdr:rowOff>
    </xdr:from>
    <xdr:to>
      <xdr:col>24</xdr:col>
      <xdr:colOff>114300</xdr:colOff>
      <xdr:row>75</xdr:row>
      <xdr:rowOff>82710</xdr:rowOff>
    </xdr:to>
    <xdr:sp macro="" textlink="">
      <xdr:nvSpPr>
        <xdr:cNvPr id="180" name="フローチャート: 判断 179"/>
        <xdr:cNvSpPr/>
      </xdr:nvSpPr>
      <xdr:spPr>
        <a:xfrm>
          <a:off x="4584700" y="1283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26521</xdr:rowOff>
    </xdr:from>
    <xdr:to>
      <xdr:col>19</xdr:col>
      <xdr:colOff>177800</xdr:colOff>
      <xdr:row>76</xdr:row>
      <xdr:rowOff>93545</xdr:rowOff>
    </xdr:to>
    <xdr:cxnSp macro="">
      <xdr:nvCxnSpPr>
        <xdr:cNvPr id="181" name="直線コネクタ 180"/>
        <xdr:cNvCxnSpPr/>
      </xdr:nvCxnSpPr>
      <xdr:spPr>
        <a:xfrm flipV="1">
          <a:off x="2908300" y="13056721"/>
          <a:ext cx="889000" cy="67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155401</xdr:rowOff>
    </xdr:from>
    <xdr:to>
      <xdr:col>20</xdr:col>
      <xdr:colOff>38100</xdr:colOff>
      <xdr:row>75</xdr:row>
      <xdr:rowOff>85551</xdr:rowOff>
    </xdr:to>
    <xdr:sp macro="" textlink="">
      <xdr:nvSpPr>
        <xdr:cNvPr id="182" name="フローチャート: 判断 181"/>
        <xdr:cNvSpPr/>
      </xdr:nvSpPr>
      <xdr:spPr>
        <a:xfrm>
          <a:off x="3746500" y="1284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102078</xdr:rowOff>
    </xdr:from>
    <xdr:ext cx="599010" cy="259045"/>
    <xdr:sp macro="" textlink="">
      <xdr:nvSpPr>
        <xdr:cNvPr id="183" name="テキスト ボックス 182"/>
        <xdr:cNvSpPr txBox="1"/>
      </xdr:nvSpPr>
      <xdr:spPr>
        <a:xfrm>
          <a:off x="3497795" y="12617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93545</xdr:rowOff>
    </xdr:from>
    <xdr:to>
      <xdr:col>15</xdr:col>
      <xdr:colOff>50800</xdr:colOff>
      <xdr:row>76</xdr:row>
      <xdr:rowOff>145807</xdr:rowOff>
    </xdr:to>
    <xdr:cxnSp macro="">
      <xdr:nvCxnSpPr>
        <xdr:cNvPr id="184" name="直線コネクタ 183"/>
        <xdr:cNvCxnSpPr/>
      </xdr:nvCxnSpPr>
      <xdr:spPr>
        <a:xfrm flipV="1">
          <a:off x="2019300" y="13123745"/>
          <a:ext cx="889000" cy="52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23608</xdr:rowOff>
    </xdr:from>
    <xdr:to>
      <xdr:col>15</xdr:col>
      <xdr:colOff>101600</xdr:colOff>
      <xdr:row>75</xdr:row>
      <xdr:rowOff>125208</xdr:rowOff>
    </xdr:to>
    <xdr:sp macro="" textlink="">
      <xdr:nvSpPr>
        <xdr:cNvPr id="185" name="フローチャート: 判断 184"/>
        <xdr:cNvSpPr/>
      </xdr:nvSpPr>
      <xdr:spPr>
        <a:xfrm>
          <a:off x="2857500" y="12882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141735</xdr:rowOff>
    </xdr:from>
    <xdr:ext cx="599010" cy="259045"/>
    <xdr:sp macro="" textlink="">
      <xdr:nvSpPr>
        <xdr:cNvPr id="186" name="テキスト ボックス 185"/>
        <xdr:cNvSpPr txBox="1"/>
      </xdr:nvSpPr>
      <xdr:spPr>
        <a:xfrm>
          <a:off x="2608795" y="12657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145807</xdr:rowOff>
    </xdr:from>
    <xdr:to>
      <xdr:col>10</xdr:col>
      <xdr:colOff>114300</xdr:colOff>
      <xdr:row>77</xdr:row>
      <xdr:rowOff>29308</xdr:rowOff>
    </xdr:to>
    <xdr:cxnSp macro="">
      <xdr:nvCxnSpPr>
        <xdr:cNvPr id="187" name="直線コネクタ 186"/>
        <xdr:cNvCxnSpPr/>
      </xdr:nvCxnSpPr>
      <xdr:spPr>
        <a:xfrm flipV="1">
          <a:off x="1130300" y="13176007"/>
          <a:ext cx="889000" cy="5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151688</xdr:rowOff>
    </xdr:from>
    <xdr:to>
      <xdr:col>10</xdr:col>
      <xdr:colOff>165100</xdr:colOff>
      <xdr:row>76</xdr:row>
      <xdr:rowOff>81838</xdr:rowOff>
    </xdr:to>
    <xdr:sp macro="" textlink="">
      <xdr:nvSpPr>
        <xdr:cNvPr id="188" name="フローチャート: 判断 187"/>
        <xdr:cNvSpPr/>
      </xdr:nvSpPr>
      <xdr:spPr>
        <a:xfrm>
          <a:off x="1968500" y="13010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98365</xdr:rowOff>
    </xdr:from>
    <xdr:ext cx="599010" cy="259045"/>
    <xdr:sp macro="" textlink="">
      <xdr:nvSpPr>
        <xdr:cNvPr id="189" name="テキスト ボックス 188"/>
        <xdr:cNvSpPr txBox="1"/>
      </xdr:nvSpPr>
      <xdr:spPr>
        <a:xfrm>
          <a:off x="1719795" y="12785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3186</xdr:rowOff>
    </xdr:from>
    <xdr:to>
      <xdr:col>6</xdr:col>
      <xdr:colOff>38100</xdr:colOff>
      <xdr:row>76</xdr:row>
      <xdr:rowOff>104786</xdr:rowOff>
    </xdr:to>
    <xdr:sp macro="" textlink="">
      <xdr:nvSpPr>
        <xdr:cNvPr id="190" name="フローチャート: 判断 189"/>
        <xdr:cNvSpPr/>
      </xdr:nvSpPr>
      <xdr:spPr>
        <a:xfrm>
          <a:off x="1079500" y="130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121313</xdr:rowOff>
    </xdr:from>
    <xdr:ext cx="599010" cy="259045"/>
    <xdr:sp macro="" textlink="">
      <xdr:nvSpPr>
        <xdr:cNvPr id="191" name="テキスト ボックス 190"/>
        <xdr:cNvSpPr txBox="1"/>
      </xdr:nvSpPr>
      <xdr:spPr>
        <a:xfrm>
          <a:off x="830795" y="12808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134130</xdr:rowOff>
    </xdr:from>
    <xdr:to>
      <xdr:col>24</xdr:col>
      <xdr:colOff>114300</xdr:colOff>
      <xdr:row>76</xdr:row>
      <xdr:rowOff>64280</xdr:rowOff>
    </xdr:to>
    <xdr:sp macro="" textlink="">
      <xdr:nvSpPr>
        <xdr:cNvPr id="197" name="楕円 196"/>
        <xdr:cNvSpPr/>
      </xdr:nvSpPr>
      <xdr:spPr>
        <a:xfrm>
          <a:off x="4584700" y="1299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112557</xdr:rowOff>
    </xdr:from>
    <xdr:ext cx="599010" cy="259045"/>
    <xdr:sp macro="" textlink="">
      <xdr:nvSpPr>
        <xdr:cNvPr id="198" name="民生費該当値テキスト"/>
        <xdr:cNvSpPr txBox="1"/>
      </xdr:nvSpPr>
      <xdr:spPr>
        <a:xfrm>
          <a:off x="4686300" y="12971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147171</xdr:rowOff>
    </xdr:from>
    <xdr:to>
      <xdr:col>20</xdr:col>
      <xdr:colOff>38100</xdr:colOff>
      <xdr:row>76</xdr:row>
      <xdr:rowOff>77321</xdr:rowOff>
    </xdr:to>
    <xdr:sp macro="" textlink="">
      <xdr:nvSpPr>
        <xdr:cNvPr id="199" name="楕円 198"/>
        <xdr:cNvSpPr/>
      </xdr:nvSpPr>
      <xdr:spPr>
        <a:xfrm>
          <a:off x="3746500" y="1300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68448</xdr:rowOff>
    </xdr:from>
    <xdr:ext cx="599010" cy="259045"/>
    <xdr:sp macro="" textlink="">
      <xdr:nvSpPr>
        <xdr:cNvPr id="200" name="テキスト ボックス 199"/>
        <xdr:cNvSpPr txBox="1"/>
      </xdr:nvSpPr>
      <xdr:spPr>
        <a:xfrm>
          <a:off x="3497795" y="13098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42745</xdr:rowOff>
    </xdr:from>
    <xdr:to>
      <xdr:col>15</xdr:col>
      <xdr:colOff>101600</xdr:colOff>
      <xdr:row>76</xdr:row>
      <xdr:rowOff>144345</xdr:rowOff>
    </xdr:to>
    <xdr:sp macro="" textlink="">
      <xdr:nvSpPr>
        <xdr:cNvPr id="201" name="楕円 200"/>
        <xdr:cNvSpPr/>
      </xdr:nvSpPr>
      <xdr:spPr>
        <a:xfrm>
          <a:off x="2857500" y="1307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135472</xdr:rowOff>
    </xdr:from>
    <xdr:ext cx="599010" cy="259045"/>
    <xdr:sp macro="" textlink="">
      <xdr:nvSpPr>
        <xdr:cNvPr id="202" name="テキスト ボックス 201"/>
        <xdr:cNvSpPr txBox="1"/>
      </xdr:nvSpPr>
      <xdr:spPr>
        <a:xfrm>
          <a:off x="2608795" y="13165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95007</xdr:rowOff>
    </xdr:from>
    <xdr:to>
      <xdr:col>10</xdr:col>
      <xdr:colOff>165100</xdr:colOff>
      <xdr:row>77</xdr:row>
      <xdr:rowOff>25157</xdr:rowOff>
    </xdr:to>
    <xdr:sp macro="" textlink="">
      <xdr:nvSpPr>
        <xdr:cNvPr id="203" name="楕円 202"/>
        <xdr:cNvSpPr/>
      </xdr:nvSpPr>
      <xdr:spPr>
        <a:xfrm>
          <a:off x="1968500" y="13125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16284</xdr:rowOff>
    </xdr:from>
    <xdr:ext cx="599010" cy="259045"/>
    <xdr:sp macro="" textlink="">
      <xdr:nvSpPr>
        <xdr:cNvPr id="204" name="テキスト ボックス 203"/>
        <xdr:cNvSpPr txBox="1"/>
      </xdr:nvSpPr>
      <xdr:spPr>
        <a:xfrm>
          <a:off x="1719795" y="13217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149958</xdr:rowOff>
    </xdr:from>
    <xdr:to>
      <xdr:col>6</xdr:col>
      <xdr:colOff>38100</xdr:colOff>
      <xdr:row>77</xdr:row>
      <xdr:rowOff>80108</xdr:rowOff>
    </xdr:to>
    <xdr:sp macro="" textlink="">
      <xdr:nvSpPr>
        <xdr:cNvPr id="205" name="楕円 204"/>
        <xdr:cNvSpPr/>
      </xdr:nvSpPr>
      <xdr:spPr>
        <a:xfrm>
          <a:off x="1079500" y="1318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71235</xdr:rowOff>
    </xdr:from>
    <xdr:ext cx="599010" cy="259045"/>
    <xdr:sp macro="" textlink="">
      <xdr:nvSpPr>
        <xdr:cNvPr id="206" name="テキスト ボックス 205"/>
        <xdr:cNvSpPr txBox="1"/>
      </xdr:nvSpPr>
      <xdr:spPr>
        <a:xfrm>
          <a:off x="830795" y="13272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38494</xdr:rowOff>
    </xdr:from>
    <xdr:to>
      <xdr:col>24</xdr:col>
      <xdr:colOff>62865</xdr:colOff>
      <xdr:row>97</xdr:row>
      <xdr:rowOff>168060</xdr:rowOff>
    </xdr:to>
    <xdr:cxnSp macro="">
      <xdr:nvCxnSpPr>
        <xdr:cNvPr id="230" name="直線コネクタ 229"/>
        <xdr:cNvCxnSpPr/>
      </xdr:nvCxnSpPr>
      <xdr:spPr>
        <a:xfrm flipV="1">
          <a:off x="4633595" y="15468994"/>
          <a:ext cx="1270" cy="1329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437</xdr:rowOff>
    </xdr:from>
    <xdr:ext cx="534377" cy="259045"/>
    <xdr:sp macro="" textlink="">
      <xdr:nvSpPr>
        <xdr:cNvPr id="231" name="衛生費最小値テキスト"/>
        <xdr:cNvSpPr txBox="1"/>
      </xdr:nvSpPr>
      <xdr:spPr>
        <a:xfrm>
          <a:off x="4686300" y="16802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168060</xdr:rowOff>
    </xdr:from>
    <xdr:to>
      <xdr:col>24</xdr:col>
      <xdr:colOff>152400</xdr:colOff>
      <xdr:row>97</xdr:row>
      <xdr:rowOff>168060</xdr:rowOff>
    </xdr:to>
    <xdr:cxnSp macro="">
      <xdr:nvCxnSpPr>
        <xdr:cNvPr id="232" name="直線コネクタ 231"/>
        <xdr:cNvCxnSpPr/>
      </xdr:nvCxnSpPr>
      <xdr:spPr>
        <a:xfrm>
          <a:off x="4546600" y="1679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156621</xdr:rowOff>
    </xdr:from>
    <xdr:ext cx="599010" cy="259045"/>
    <xdr:sp macro="" textlink="">
      <xdr:nvSpPr>
        <xdr:cNvPr id="233" name="衛生費最大値テキスト"/>
        <xdr:cNvSpPr txBox="1"/>
      </xdr:nvSpPr>
      <xdr:spPr>
        <a:xfrm>
          <a:off x="4686300" y="15244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121,969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38494</xdr:rowOff>
    </xdr:from>
    <xdr:to>
      <xdr:col>24</xdr:col>
      <xdr:colOff>152400</xdr:colOff>
      <xdr:row>90</xdr:row>
      <xdr:rowOff>38494</xdr:rowOff>
    </xdr:to>
    <xdr:cxnSp macro="">
      <xdr:nvCxnSpPr>
        <xdr:cNvPr id="234" name="直線コネクタ 233"/>
        <xdr:cNvCxnSpPr/>
      </xdr:nvCxnSpPr>
      <xdr:spPr>
        <a:xfrm>
          <a:off x="4546600" y="15468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2387</xdr:rowOff>
    </xdr:from>
    <xdr:to>
      <xdr:col>24</xdr:col>
      <xdr:colOff>63500</xdr:colOff>
      <xdr:row>95</xdr:row>
      <xdr:rowOff>134913</xdr:rowOff>
    </xdr:to>
    <xdr:cxnSp macro="">
      <xdr:nvCxnSpPr>
        <xdr:cNvPr id="235" name="直線コネクタ 234"/>
        <xdr:cNvCxnSpPr/>
      </xdr:nvCxnSpPr>
      <xdr:spPr>
        <a:xfrm flipV="1">
          <a:off x="3797300" y="16290137"/>
          <a:ext cx="838200" cy="132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37431</xdr:rowOff>
    </xdr:from>
    <xdr:ext cx="534377" cy="259045"/>
    <xdr:sp macro="" textlink="">
      <xdr:nvSpPr>
        <xdr:cNvPr id="236" name="衛生費平均値テキスト"/>
        <xdr:cNvSpPr txBox="1"/>
      </xdr:nvSpPr>
      <xdr:spPr>
        <a:xfrm>
          <a:off x="4686300" y="164966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59004</xdr:rowOff>
    </xdr:from>
    <xdr:to>
      <xdr:col>24</xdr:col>
      <xdr:colOff>114300</xdr:colOff>
      <xdr:row>96</xdr:row>
      <xdr:rowOff>160604</xdr:rowOff>
    </xdr:to>
    <xdr:sp macro="" textlink="">
      <xdr:nvSpPr>
        <xdr:cNvPr id="237" name="フローチャート: 判断 236"/>
        <xdr:cNvSpPr/>
      </xdr:nvSpPr>
      <xdr:spPr>
        <a:xfrm>
          <a:off x="4584700" y="1651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134913</xdr:rowOff>
    </xdr:from>
    <xdr:to>
      <xdr:col>19</xdr:col>
      <xdr:colOff>177800</xdr:colOff>
      <xdr:row>96</xdr:row>
      <xdr:rowOff>84759</xdr:rowOff>
    </xdr:to>
    <xdr:cxnSp macro="">
      <xdr:nvCxnSpPr>
        <xdr:cNvPr id="238" name="直線コネクタ 237"/>
        <xdr:cNvCxnSpPr/>
      </xdr:nvCxnSpPr>
      <xdr:spPr>
        <a:xfrm flipV="1">
          <a:off x="2908300" y="16422663"/>
          <a:ext cx="889000" cy="12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87261</xdr:rowOff>
    </xdr:from>
    <xdr:to>
      <xdr:col>20</xdr:col>
      <xdr:colOff>38100</xdr:colOff>
      <xdr:row>97</xdr:row>
      <xdr:rowOff>17411</xdr:rowOff>
    </xdr:to>
    <xdr:sp macro="" textlink="">
      <xdr:nvSpPr>
        <xdr:cNvPr id="239" name="フローチャート: 判断 238"/>
        <xdr:cNvSpPr/>
      </xdr:nvSpPr>
      <xdr:spPr>
        <a:xfrm>
          <a:off x="3746500" y="1654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8538</xdr:rowOff>
    </xdr:from>
    <xdr:ext cx="534377" cy="259045"/>
    <xdr:sp macro="" textlink="">
      <xdr:nvSpPr>
        <xdr:cNvPr id="240" name="テキスト ボックス 239"/>
        <xdr:cNvSpPr txBox="1"/>
      </xdr:nvSpPr>
      <xdr:spPr>
        <a:xfrm>
          <a:off x="3530111" y="16639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84759</xdr:rowOff>
    </xdr:from>
    <xdr:to>
      <xdr:col>15</xdr:col>
      <xdr:colOff>50800</xdr:colOff>
      <xdr:row>96</xdr:row>
      <xdr:rowOff>108547</xdr:rowOff>
    </xdr:to>
    <xdr:cxnSp macro="">
      <xdr:nvCxnSpPr>
        <xdr:cNvPr id="241" name="直線コネクタ 240"/>
        <xdr:cNvCxnSpPr/>
      </xdr:nvCxnSpPr>
      <xdr:spPr>
        <a:xfrm flipV="1">
          <a:off x="2019300" y="16543959"/>
          <a:ext cx="889000" cy="2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90843</xdr:rowOff>
    </xdr:from>
    <xdr:to>
      <xdr:col>15</xdr:col>
      <xdr:colOff>101600</xdr:colOff>
      <xdr:row>97</xdr:row>
      <xdr:rowOff>20993</xdr:rowOff>
    </xdr:to>
    <xdr:sp macro="" textlink="">
      <xdr:nvSpPr>
        <xdr:cNvPr id="242" name="フローチャート: 判断 241"/>
        <xdr:cNvSpPr/>
      </xdr:nvSpPr>
      <xdr:spPr>
        <a:xfrm>
          <a:off x="2857500" y="1655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12120</xdr:rowOff>
    </xdr:from>
    <xdr:ext cx="534377" cy="259045"/>
    <xdr:sp macro="" textlink="">
      <xdr:nvSpPr>
        <xdr:cNvPr id="243" name="テキスト ボックス 242"/>
        <xdr:cNvSpPr txBox="1"/>
      </xdr:nvSpPr>
      <xdr:spPr>
        <a:xfrm>
          <a:off x="2641111" y="1664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108547</xdr:rowOff>
    </xdr:from>
    <xdr:to>
      <xdr:col>10</xdr:col>
      <xdr:colOff>114300</xdr:colOff>
      <xdr:row>96</xdr:row>
      <xdr:rowOff>137998</xdr:rowOff>
    </xdr:to>
    <xdr:cxnSp macro="">
      <xdr:nvCxnSpPr>
        <xdr:cNvPr id="244" name="直線コネクタ 243"/>
        <xdr:cNvCxnSpPr/>
      </xdr:nvCxnSpPr>
      <xdr:spPr>
        <a:xfrm flipV="1">
          <a:off x="1130300" y="16567747"/>
          <a:ext cx="889000" cy="2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91567</xdr:rowOff>
    </xdr:from>
    <xdr:to>
      <xdr:col>10</xdr:col>
      <xdr:colOff>165100</xdr:colOff>
      <xdr:row>97</xdr:row>
      <xdr:rowOff>21717</xdr:rowOff>
    </xdr:to>
    <xdr:sp macro="" textlink="">
      <xdr:nvSpPr>
        <xdr:cNvPr id="245" name="フローチャート: 判断 244"/>
        <xdr:cNvSpPr/>
      </xdr:nvSpPr>
      <xdr:spPr>
        <a:xfrm>
          <a:off x="1968500" y="16550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12844</xdr:rowOff>
    </xdr:from>
    <xdr:ext cx="534377" cy="259045"/>
    <xdr:sp macro="" textlink="">
      <xdr:nvSpPr>
        <xdr:cNvPr id="246" name="テキスト ボックス 245"/>
        <xdr:cNvSpPr txBox="1"/>
      </xdr:nvSpPr>
      <xdr:spPr>
        <a:xfrm>
          <a:off x="1752111" y="16643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102400</xdr:rowOff>
    </xdr:from>
    <xdr:to>
      <xdr:col>6</xdr:col>
      <xdr:colOff>38100</xdr:colOff>
      <xdr:row>97</xdr:row>
      <xdr:rowOff>32550</xdr:rowOff>
    </xdr:to>
    <xdr:sp macro="" textlink="">
      <xdr:nvSpPr>
        <xdr:cNvPr id="247" name="フローチャート: 判断 246"/>
        <xdr:cNvSpPr/>
      </xdr:nvSpPr>
      <xdr:spPr>
        <a:xfrm>
          <a:off x="1079500" y="165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23677</xdr:rowOff>
    </xdr:from>
    <xdr:ext cx="534377" cy="259045"/>
    <xdr:sp macro="" textlink="">
      <xdr:nvSpPr>
        <xdr:cNvPr id="248" name="テキスト ボックス 247"/>
        <xdr:cNvSpPr txBox="1"/>
      </xdr:nvSpPr>
      <xdr:spPr>
        <a:xfrm>
          <a:off x="863111" y="1665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123037</xdr:rowOff>
    </xdr:from>
    <xdr:to>
      <xdr:col>24</xdr:col>
      <xdr:colOff>114300</xdr:colOff>
      <xdr:row>95</xdr:row>
      <xdr:rowOff>53187</xdr:rowOff>
    </xdr:to>
    <xdr:sp macro="" textlink="">
      <xdr:nvSpPr>
        <xdr:cNvPr id="254" name="楕円 253"/>
        <xdr:cNvSpPr/>
      </xdr:nvSpPr>
      <xdr:spPr>
        <a:xfrm>
          <a:off x="4584700" y="1623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145914</xdr:rowOff>
    </xdr:from>
    <xdr:ext cx="534377" cy="259045"/>
    <xdr:sp macro="" textlink="">
      <xdr:nvSpPr>
        <xdr:cNvPr id="255" name="衛生費該当値テキスト"/>
        <xdr:cNvSpPr txBox="1"/>
      </xdr:nvSpPr>
      <xdr:spPr>
        <a:xfrm>
          <a:off x="4686300" y="16090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84113</xdr:rowOff>
    </xdr:from>
    <xdr:to>
      <xdr:col>20</xdr:col>
      <xdr:colOff>38100</xdr:colOff>
      <xdr:row>96</xdr:row>
      <xdr:rowOff>14263</xdr:rowOff>
    </xdr:to>
    <xdr:sp macro="" textlink="">
      <xdr:nvSpPr>
        <xdr:cNvPr id="256" name="楕円 255"/>
        <xdr:cNvSpPr/>
      </xdr:nvSpPr>
      <xdr:spPr>
        <a:xfrm>
          <a:off x="3746500" y="1637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30790</xdr:rowOff>
    </xdr:from>
    <xdr:ext cx="534377" cy="259045"/>
    <xdr:sp macro="" textlink="">
      <xdr:nvSpPr>
        <xdr:cNvPr id="257" name="テキスト ボックス 256"/>
        <xdr:cNvSpPr txBox="1"/>
      </xdr:nvSpPr>
      <xdr:spPr>
        <a:xfrm>
          <a:off x="3530111" y="16147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33959</xdr:rowOff>
    </xdr:from>
    <xdr:to>
      <xdr:col>15</xdr:col>
      <xdr:colOff>101600</xdr:colOff>
      <xdr:row>96</xdr:row>
      <xdr:rowOff>135559</xdr:rowOff>
    </xdr:to>
    <xdr:sp macro="" textlink="">
      <xdr:nvSpPr>
        <xdr:cNvPr id="258" name="楕円 257"/>
        <xdr:cNvSpPr/>
      </xdr:nvSpPr>
      <xdr:spPr>
        <a:xfrm>
          <a:off x="2857500" y="16493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152086</xdr:rowOff>
    </xdr:from>
    <xdr:ext cx="534377" cy="259045"/>
    <xdr:sp macro="" textlink="">
      <xdr:nvSpPr>
        <xdr:cNvPr id="259" name="テキスト ボックス 258"/>
        <xdr:cNvSpPr txBox="1"/>
      </xdr:nvSpPr>
      <xdr:spPr>
        <a:xfrm>
          <a:off x="2641111" y="1626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57747</xdr:rowOff>
    </xdr:from>
    <xdr:to>
      <xdr:col>10</xdr:col>
      <xdr:colOff>165100</xdr:colOff>
      <xdr:row>96</xdr:row>
      <xdr:rowOff>159347</xdr:rowOff>
    </xdr:to>
    <xdr:sp macro="" textlink="">
      <xdr:nvSpPr>
        <xdr:cNvPr id="260" name="楕円 259"/>
        <xdr:cNvSpPr/>
      </xdr:nvSpPr>
      <xdr:spPr>
        <a:xfrm>
          <a:off x="1968500" y="16516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4424</xdr:rowOff>
    </xdr:from>
    <xdr:ext cx="534377" cy="259045"/>
    <xdr:sp macro="" textlink="">
      <xdr:nvSpPr>
        <xdr:cNvPr id="261" name="テキスト ボックス 260"/>
        <xdr:cNvSpPr txBox="1"/>
      </xdr:nvSpPr>
      <xdr:spPr>
        <a:xfrm>
          <a:off x="1752111" y="1629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87198</xdr:rowOff>
    </xdr:from>
    <xdr:to>
      <xdr:col>6</xdr:col>
      <xdr:colOff>38100</xdr:colOff>
      <xdr:row>97</xdr:row>
      <xdr:rowOff>17348</xdr:rowOff>
    </xdr:to>
    <xdr:sp macro="" textlink="">
      <xdr:nvSpPr>
        <xdr:cNvPr id="262" name="楕円 261"/>
        <xdr:cNvSpPr/>
      </xdr:nvSpPr>
      <xdr:spPr>
        <a:xfrm>
          <a:off x="1079500" y="1654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33875</xdr:rowOff>
    </xdr:from>
    <xdr:ext cx="534377" cy="259045"/>
    <xdr:sp macro="" textlink="">
      <xdr:nvSpPr>
        <xdr:cNvPr id="263" name="テキスト ボックス 262"/>
        <xdr:cNvSpPr txBox="1"/>
      </xdr:nvSpPr>
      <xdr:spPr>
        <a:xfrm>
          <a:off x="863111" y="16321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61976</xdr:rowOff>
    </xdr:from>
    <xdr:to>
      <xdr:col>54</xdr:col>
      <xdr:colOff>189865</xdr:colOff>
      <xdr:row>38</xdr:row>
      <xdr:rowOff>133299</xdr:rowOff>
    </xdr:to>
    <xdr:cxnSp macro="">
      <xdr:nvCxnSpPr>
        <xdr:cNvPr id="285" name="直線コネクタ 284"/>
        <xdr:cNvCxnSpPr/>
      </xdr:nvCxnSpPr>
      <xdr:spPr>
        <a:xfrm flipV="1">
          <a:off x="10475595" y="5205476"/>
          <a:ext cx="1270" cy="1442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137126</xdr:rowOff>
    </xdr:from>
    <xdr:ext cx="313932" cy="259045"/>
    <xdr:sp macro="" textlink="">
      <xdr:nvSpPr>
        <xdr:cNvPr id="286" name="労働費最小値テキスト"/>
        <xdr:cNvSpPr txBox="1"/>
      </xdr:nvSpPr>
      <xdr:spPr>
        <a:xfrm>
          <a:off x="10528300" y="66522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133299</xdr:rowOff>
    </xdr:from>
    <xdr:to>
      <xdr:col>55</xdr:col>
      <xdr:colOff>88900</xdr:colOff>
      <xdr:row>38</xdr:row>
      <xdr:rowOff>133299</xdr:rowOff>
    </xdr:to>
    <xdr:cxnSp macro="">
      <xdr:nvCxnSpPr>
        <xdr:cNvPr id="287" name="直線コネクタ 286"/>
        <xdr:cNvCxnSpPr/>
      </xdr:nvCxnSpPr>
      <xdr:spPr>
        <a:xfrm>
          <a:off x="10388600" y="6648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8653</xdr:rowOff>
    </xdr:from>
    <xdr:ext cx="469744" cy="259045"/>
    <xdr:sp macro="" textlink="">
      <xdr:nvSpPr>
        <xdr:cNvPr id="288" name="労働費最大値テキスト"/>
        <xdr:cNvSpPr txBox="1"/>
      </xdr:nvSpPr>
      <xdr:spPr>
        <a:xfrm>
          <a:off x="10528300" y="4980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61976</xdr:rowOff>
    </xdr:from>
    <xdr:to>
      <xdr:col>55</xdr:col>
      <xdr:colOff>88900</xdr:colOff>
      <xdr:row>30</xdr:row>
      <xdr:rowOff>61976</xdr:rowOff>
    </xdr:to>
    <xdr:cxnSp macro="">
      <xdr:nvCxnSpPr>
        <xdr:cNvPr id="289" name="直線コネクタ 288"/>
        <xdr:cNvCxnSpPr/>
      </xdr:nvCxnSpPr>
      <xdr:spPr>
        <a:xfrm>
          <a:off x="10388600" y="5205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80721</xdr:rowOff>
    </xdr:from>
    <xdr:to>
      <xdr:col>55</xdr:col>
      <xdr:colOff>0</xdr:colOff>
      <xdr:row>37</xdr:row>
      <xdr:rowOff>91237</xdr:rowOff>
    </xdr:to>
    <xdr:cxnSp macro="">
      <xdr:nvCxnSpPr>
        <xdr:cNvPr id="290" name="直線コネクタ 289"/>
        <xdr:cNvCxnSpPr/>
      </xdr:nvCxnSpPr>
      <xdr:spPr>
        <a:xfrm flipV="1">
          <a:off x="9639300" y="6424371"/>
          <a:ext cx="8382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74744</xdr:rowOff>
    </xdr:from>
    <xdr:ext cx="378565" cy="259045"/>
    <xdr:sp macro="" textlink="">
      <xdr:nvSpPr>
        <xdr:cNvPr id="291" name="労働費平均値テキスト"/>
        <xdr:cNvSpPr txBox="1"/>
      </xdr:nvSpPr>
      <xdr:spPr>
        <a:xfrm>
          <a:off x="10528300" y="60754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51867</xdr:rowOff>
    </xdr:from>
    <xdr:to>
      <xdr:col>55</xdr:col>
      <xdr:colOff>50800</xdr:colOff>
      <xdr:row>36</xdr:row>
      <xdr:rowOff>153467</xdr:rowOff>
    </xdr:to>
    <xdr:sp macro="" textlink="">
      <xdr:nvSpPr>
        <xdr:cNvPr id="292" name="フローチャート: 判断 291"/>
        <xdr:cNvSpPr/>
      </xdr:nvSpPr>
      <xdr:spPr>
        <a:xfrm>
          <a:off x="10426700" y="622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74320</xdr:rowOff>
    </xdr:from>
    <xdr:to>
      <xdr:col>50</xdr:col>
      <xdr:colOff>114300</xdr:colOff>
      <xdr:row>37</xdr:row>
      <xdr:rowOff>91237</xdr:rowOff>
    </xdr:to>
    <xdr:cxnSp macro="">
      <xdr:nvCxnSpPr>
        <xdr:cNvPr id="293" name="直線コネクタ 292"/>
        <xdr:cNvCxnSpPr/>
      </xdr:nvCxnSpPr>
      <xdr:spPr>
        <a:xfrm>
          <a:off x="8750300" y="6417970"/>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167996</xdr:rowOff>
    </xdr:from>
    <xdr:to>
      <xdr:col>50</xdr:col>
      <xdr:colOff>165100</xdr:colOff>
      <xdr:row>36</xdr:row>
      <xdr:rowOff>98146</xdr:rowOff>
    </xdr:to>
    <xdr:sp macro="" textlink="">
      <xdr:nvSpPr>
        <xdr:cNvPr id="294" name="フローチャート: 判断 293"/>
        <xdr:cNvSpPr/>
      </xdr:nvSpPr>
      <xdr:spPr>
        <a:xfrm>
          <a:off x="9588500" y="616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114673</xdr:rowOff>
    </xdr:from>
    <xdr:ext cx="378565" cy="259045"/>
    <xdr:sp macro="" textlink="">
      <xdr:nvSpPr>
        <xdr:cNvPr id="295" name="テキスト ボックス 294"/>
        <xdr:cNvSpPr txBox="1"/>
      </xdr:nvSpPr>
      <xdr:spPr>
        <a:xfrm>
          <a:off x="9450017" y="5943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17628</xdr:rowOff>
    </xdr:from>
    <xdr:to>
      <xdr:col>45</xdr:col>
      <xdr:colOff>177800</xdr:colOff>
      <xdr:row>37</xdr:row>
      <xdr:rowOff>74320</xdr:rowOff>
    </xdr:to>
    <xdr:cxnSp macro="">
      <xdr:nvCxnSpPr>
        <xdr:cNvPr id="296" name="直線コネクタ 295"/>
        <xdr:cNvCxnSpPr/>
      </xdr:nvCxnSpPr>
      <xdr:spPr>
        <a:xfrm>
          <a:off x="7861300" y="6361278"/>
          <a:ext cx="889000" cy="56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18948</xdr:rowOff>
    </xdr:from>
    <xdr:to>
      <xdr:col>46</xdr:col>
      <xdr:colOff>38100</xdr:colOff>
      <xdr:row>36</xdr:row>
      <xdr:rowOff>120548</xdr:rowOff>
    </xdr:to>
    <xdr:sp macro="" textlink="">
      <xdr:nvSpPr>
        <xdr:cNvPr id="297" name="フローチャート: 判断 296"/>
        <xdr:cNvSpPr/>
      </xdr:nvSpPr>
      <xdr:spPr>
        <a:xfrm>
          <a:off x="8699500" y="619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137075</xdr:rowOff>
    </xdr:from>
    <xdr:ext cx="378565" cy="259045"/>
    <xdr:sp macro="" textlink="">
      <xdr:nvSpPr>
        <xdr:cNvPr id="298" name="テキスト ボックス 297"/>
        <xdr:cNvSpPr txBox="1"/>
      </xdr:nvSpPr>
      <xdr:spPr>
        <a:xfrm>
          <a:off x="8561017" y="5966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163931</xdr:rowOff>
    </xdr:from>
    <xdr:to>
      <xdr:col>41</xdr:col>
      <xdr:colOff>50800</xdr:colOff>
      <xdr:row>37</xdr:row>
      <xdr:rowOff>17628</xdr:rowOff>
    </xdr:to>
    <xdr:cxnSp macro="">
      <xdr:nvCxnSpPr>
        <xdr:cNvPr id="299" name="直線コネクタ 298"/>
        <xdr:cNvCxnSpPr/>
      </xdr:nvCxnSpPr>
      <xdr:spPr>
        <a:xfrm>
          <a:off x="6972300" y="6336131"/>
          <a:ext cx="889000" cy="25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158852</xdr:rowOff>
    </xdr:from>
    <xdr:to>
      <xdr:col>41</xdr:col>
      <xdr:colOff>101600</xdr:colOff>
      <xdr:row>36</xdr:row>
      <xdr:rowOff>89002</xdr:rowOff>
    </xdr:to>
    <xdr:sp macro="" textlink="">
      <xdr:nvSpPr>
        <xdr:cNvPr id="300" name="フローチャート: 判断 299"/>
        <xdr:cNvSpPr/>
      </xdr:nvSpPr>
      <xdr:spPr>
        <a:xfrm>
          <a:off x="7810500" y="615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105529</xdr:rowOff>
    </xdr:from>
    <xdr:ext cx="378565" cy="259045"/>
    <xdr:sp macro="" textlink="">
      <xdr:nvSpPr>
        <xdr:cNvPr id="301" name="テキスト ボックス 300"/>
        <xdr:cNvSpPr txBox="1"/>
      </xdr:nvSpPr>
      <xdr:spPr>
        <a:xfrm>
          <a:off x="7672017" y="59348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148793</xdr:rowOff>
    </xdr:from>
    <xdr:to>
      <xdr:col>36</xdr:col>
      <xdr:colOff>165100</xdr:colOff>
      <xdr:row>34</xdr:row>
      <xdr:rowOff>78943</xdr:rowOff>
    </xdr:to>
    <xdr:sp macro="" textlink="">
      <xdr:nvSpPr>
        <xdr:cNvPr id="302" name="フローチャート: 判断 301"/>
        <xdr:cNvSpPr/>
      </xdr:nvSpPr>
      <xdr:spPr>
        <a:xfrm>
          <a:off x="6921500" y="58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95470</xdr:rowOff>
    </xdr:from>
    <xdr:ext cx="469744" cy="259045"/>
    <xdr:sp macro="" textlink="">
      <xdr:nvSpPr>
        <xdr:cNvPr id="303" name="テキスト ボックス 302"/>
        <xdr:cNvSpPr txBox="1"/>
      </xdr:nvSpPr>
      <xdr:spPr>
        <a:xfrm>
          <a:off x="6737428" y="558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29921</xdr:rowOff>
    </xdr:from>
    <xdr:to>
      <xdr:col>55</xdr:col>
      <xdr:colOff>50800</xdr:colOff>
      <xdr:row>37</xdr:row>
      <xdr:rowOff>131521</xdr:rowOff>
    </xdr:to>
    <xdr:sp macro="" textlink="">
      <xdr:nvSpPr>
        <xdr:cNvPr id="309" name="楕円 308"/>
        <xdr:cNvSpPr/>
      </xdr:nvSpPr>
      <xdr:spPr>
        <a:xfrm>
          <a:off x="10426700" y="637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8348</xdr:rowOff>
    </xdr:from>
    <xdr:ext cx="378565" cy="259045"/>
    <xdr:sp macro="" textlink="">
      <xdr:nvSpPr>
        <xdr:cNvPr id="310" name="労働費該当値テキスト"/>
        <xdr:cNvSpPr txBox="1"/>
      </xdr:nvSpPr>
      <xdr:spPr>
        <a:xfrm>
          <a:off x="10528300" y="63519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40437</xdr:rowOff>
    </xdr:from>
    <xdr:to>
      <xdr:col>50</xdr:col>
      <xdr:colOff>165100</xdr:colOff>
      <xdr:row>37</xdr:row>
      <xdr:rowOff>142037</xdr:rowOff>
    </xdr:to>
    <xdr:sp macro="" textlink="">
      <xdr:nvSpPr>
        <xdr:cNvPr id="311" name="楕円 310"/>
        <xdr:cNvSpPr/>
      </xdr:nvSpPr>
      <xdr:spPr>
        <a:xfrm>
          <a:off x="9588500" y="638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133164</xdr:rowOff>
    </xdr:from>
    <xdr:ext cx="378565" cy="259045"/>
    <xdr:sp macro="" textlink="">
      <xdr:nvSpPr>
        <xdr:cNvPr id="312" name="テキスト ボックス 311"/>
        <xdr:cNvSpPr txBox="1"/>
      </xdr:nvSpPr>
      <xdr:spPr>
        <a:xfrm>
          <a:off x="9450017" y="6476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23520</xdr:rowOff>
    </xdr:from>
    <xdr:to>
      <xdr:col>46</xdr:col>
      <xdr:colOff>38100</xdr:colOff>
      <xdr:row>37</xdr:row>
      <xdr:rowOff>125120</xdr:rowOff>
    </xdr:to>
    <xdr:sp macro="" textlink="">
      <xdr:nvSpPr>
        <xdr:cNvPr id="313" name="楕円 312"/>
        <xdr:cNvSpPr/>
      </xdr:nvSpPr>
      <xdr:spPr>
        <a:xfrm>
          <a:off x="8699500" y="63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116247</xdr:rowOff>
    </xdr:from>
    <xdr:ext cx="378565" cy="259045"/>
    <xdr:sp macro="" textlink="">
      <xdr:nvSpPr>
        <xdr:cNvPr id="314" name="テキスト ボックス 313"/>
        <xdr:cNvSpPr txBox="1"/>
      </xdr:nvSpPr>
      <xdr:spPr>
        <a:xfrm>
          <a:off x="8561017" y="6459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138278</xdr:rowOff>
    </xdr:from>
    <xdr:to>
      <xdr:col>41</xdr:col>
      <xdr:colOff>101600</xdr:colOff>
      <xdr:row>37</xdr:row>
      <xdr:rowOff>68428</xdr:rowOff>
    </xdr:to>
    <xdr:sp macro="" textlink="">
      <xdr:nvSpPr>
        <xdr:cNvPr id="315" name="楕円 314"/>
        <xdr:cNvSpPr/>
      </xdr:nvSpPr>
      <xdr:spPr>
        <a:xfrm>
          <a:off x="7810500" y="6310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59555</xdr:rowOff>
    </xdr:from>
    <xdr:ext cx="378565" cy="259045"/>
    <xdr:sp macro="" textlink="">
      <xdr:nvSpPr>
        <xdr:cNvPr id="316" name="テキスト ボックス 315"/>
        <xdr:cNvSpPr txBox="1"/>
      </xdr:nvSpPr>
      <xdr:spPr>
        <a:xfrm>
          <a:off x="7672017" y="64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113131</xdr:rowOff>
    </xdr:from>
    <xdr:to>
      <xdr:col>36</xdr:col>
      <xdr:colOff>165100</xdr:colOff>
      <xdr:row>37</xdr:row>
      <xdr:rowOff>43281</xdr:rowOff>
    </xdr:to>
    <xdr:sp macro="" textlink="">
      <xdr:nvSpPr>
        <xdr:cNvPr id="317" name="楕円 316"/>
        <xdr:cNvSpPr/>
      </xdr:nvSpPr>
      <xdr:spPr>
        <a:xfrm>
          <a:off x="6921500" y="628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34408</xdr:rowOff>
    </xdr:from>
    <xdr:ext cx="378565" cy="259045"/>
    <xdr:sp macro="" textlink="">
      <xdr:nvSpPr>
        <xdr:cNvPr id="318" name="テキスト ボックス 317"/>
        <xdr:cNvSpPr txBox="1"/>
      </xdr:nvSpPr>
      <xdr:spPr>
        <a:xfrm>
          <a:off x="6783017" y="6378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2" name="テキスト ボックス 331"/>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4" name="テキスト ボックス 333"/>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6" name="テキスト ボックス 335"/>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79258</xdr:rowOff>
    </xdr:from>
    <xdr:to>
      <xdr:col>54</xdr:col>
      <xdr:colOff>189865</xdr:colOff>
      <xdr:row>58</xdr:row>
      <xdr:rowOff>137963</xdr:rowOff>
    </xdr:to>
    <xdr:cxnSp macro="">
      <xdr:nvCxnSpPr>
        <xdr:cNvPr id="340" name="直線コネクタ 339"/>
        <xdr:cNvCxnSpPr/>
      </xdr:nvCxnSpPr>
      <xdr:spPr>
        <a:xfrm flipV="1">
          <a:off x="10475595" y="8651758"/>
          <a:ext cx="1270" cy="1430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141790</xdr:rowOff>
    </xdr:from>
    <xdr:ext cx="313932" cy="259045"/>
    <xdr:sp macro="" textlink="">
      <xdr:nvSpPr>
        <xdr:cNvPr id="341" name="農林水産業費最小値テキスト"/>
        <xdr:cNvSpPr txBox="1"/>
      </xdr:nvSpPr>
      <xdr:spPr>
        <a:xfrm>
          <a:off x="10528300" y="1008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137963</xdr:rowOff>
    </xdr:from>
    <xdr:to>
      <xdr:col>55</xdr:col>
      <xdr:colOff>88900</xdr:colOff>
      <xdr:row>58</xdr:row>
      <xdr:rowOff>137963</xdr:rowOff>
    </xdr:to>
    <xdr:cxnSp macro="">
      <xdr:nvCxnSpPr>
        <xdr:cNvPr id="342" name="直線コネクタ 341"/>
        <xdr:cNvCxnSpPr/>
      </xdr:nvCxnSpPr>
      <xdr:spPr>
        <a:xfrm>
          <a:off x="10388600" y="10082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25935</xdr:rowOff>
    </xdr:from>
    <xdr:ext cx="534377" cy="259045"/>
    <xdr:sp macro="" textlink="">
      <xdr:nvSpPr>
        <xdr:cNvPr id="343" name="農林水産業費最大値テキスト"/>
        <xdr:cNvSpPr txBox="1"/>
      </xdr:nvSpPr>
      <xdr:spPr>
        <a:xfrm>
          <a:off x="10528300" y="8426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79258</xdr:rowOff>
    </xdr:from>
    <xdr:to>
      <xdr:col>55</xdr:col>
      <xdr:colOff>88900</xdr:colOff>
      <xdr:row>50</xdr:row>
      <xdr:rowOff>79258</xdr:rowOff>
    </xdr:to>
    <xdr:cxnSp macro="">
      <xdr:nvCxnSpPr>
        <xdr:cNvPr id="344" name="直線コネクタ 343"/>
        <xdr:cNvCxnSpPr/>
      </xdr:nvCxnSpPr>
      <xdr:spPr>
        <a:xfrm>
          <a:off x="10388600" y="865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139426</xdr:rowOff>
    </xdr:from>
    <xdr:to>
      <xdr:col>55</xdr:col>
      <xdr:colOff>0</xdr:colOff>
      <xdr:row>57</xdr:row>
      <xdr:rowOff>1854</xdr:rowOff>
    </xdr:to>
    <xdr:cxnSp macro="">
      <xdr:nvCxnSpPr>
        <xdr:cNvPr id="345" name="直線コネクタ 344"/>
        <xdr:cNvCxnSpPr/>
      </xdr:nvCxnSpPr>
      <xdr:spPr>
        <a:xfrm>
          <a:off x="9639300" y="9740626"/>
          <a:ext cx="838200" cy="3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57086</xdr:rowOff>
    </xdr:from>
    <xdr:ext cx="469744" cy="259045"/>
    <xdr:sp macro="" textlink="">
      <xdr:nvSpPr>
        <xdr:cNvPr id="346" name="農林水産業費平均値テキスト"/>
        <xdr:cNvSpPr txBox="1"/>
      </xdr:nvSpPr>
      <xdr:spPr>
        <a:xfrm>
          <a:off x="10528300" y="9829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78659</xdr:rowOff>
    </xdr:from>
    <xdr:to>
      <xdr:col>55</xdr:col>
      <xdr:colOff>50800</xdr:colOff>
      <xdr:row>58</xdr:row>
      <xdr:rowOff>8809</xdr:rowOff>
    </xdr:to>
    <xdr:sp macro="" textlink="">
      <xdr:nvSpPr>
        <xdr:cNvPr id="347" name="フローチャート: 判断 346"/>
        <xdr:cNvSpPr/>
      </xdr:nvSpPr>
      <xdr:spPr>
        <a:xfrm>
          <a:off x="10426700" y="985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139426</xdr:rowOff>
    </xdr:from>
    <xdr:to>
      <xdr:col>50</xdr:col>
      <xdr:colOff>114300</xdr:colOff>
      <xdr:row>56</xdr:row>
      <xdr:rowOff>169875</xdr:rowOff>
    </xdr:to>
    <xdr:cxnSp macro="">
      <xdr:nvCxnSpPr>
        <xdr:cNvPr id="348" name="直線コネクタ 347"/>
        <xdr:cNvCxnSpPr/>
      </xdr:nvCxnSpPr>
      <xdr:spPr>
        <a:xfrm flipV="1">
          <a:off x="8750300" y="9740626"/>
          <a:ext cx="889000" cy="30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58679</xdr:rowOff>
    </xdr:from>
    <xdr:to>
      <xdr:col>50</xdr:col>
      <xdr:colOff>165100</xdr:colOff>
      <xdr:row>57</xdr:row>
      <xdr:rowOff>160279</xdr:rowOff>
    </xdr:to>
    <xdr:sp macro="" textlink="">
      <xdr:nvSpPr>
        <xdr:cNvPr id="349" name="フローチャート: 判断 348"/>
        <xdr:cNvSpPr/>
      </xdr:nvSpPr>
      <xdr:spPr>
        <a:xfrm>
          <a:off x="9588500" y="983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151406</xdr:rowOff>
    </xdr:from>
    <xdr:ext cx="469744" cy="259045"/>
    <xdr:sp macro="" textlink="">
      <xdr:nvSpPr>
        <xdr:cNvPr id="350" name="テキスト ボックス 349"/>
        <xdr:cNvSpPr txBox="1"/>
      </xdr:nvSpPr>
      <xdr:spPr>
        <a:xfrm>
          <a:off x="9404428" y="9924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169875</xdr:rowOff>
    </xdr:from>
    <xdr:to>
      <xdr:col>45</xdr:col>
      <xdr:colOff>177800</xdr:colOff>
      <xdr:row>57</xdr:row>
      <xdr:rowOff>22840</xdr:rowOff>
    </xdr:to>
    <xdr:cxnSp macro="">
      <xdr:nvCxnSpPr>
        <xdr:cNvPr id="351" name="直線コネクタ 350"/>
        <xdr:cNvCxnSpPr/>
      </xdr:nvCxnSpPr>
      <xdr:spPr>
        <a:xfrm flipV="1">
          <a:off x="7861300" y="9771075"/>
          <a:ext cx="889000" cy="24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77881</xdr:rowOff>
    </xdr:from>
    <xdr:to>
      <xdr:col>46</xdr:col>
      <xdr:colOff>38100</xdr:colOff>
      <xdr:row>58</xdr:row>
      <xdr:rowOff>8031</xdr:rowOff>
    </xdr:to>
    <xdr:sp macro="" textlink="">
      <xdr:nvSpPr>
        <xdr:cNvPr id="352" name="フローチャート: 判断 351"/>
        <xdr:cNvSpPr/>
      </xdr:nvSpPr>
      <xdr:spPr>
        <a:xfrm>
          <a:off x="8699500" y="9850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170608</xdr:rowOff>
    </xdr:from>
    <xdr:ext cx="469744" cy="259045"/>
    <xdr:sp macro="" textlink="">
      <xdr:nvSpPr>
        <xdr:cNvPr id="353" name="テキスト ボックス 352"/>
        <xdr:cNvSpPr txBox="1"/>
      </xdr:nvSpPr>
      <xdr:spPr>
        <a:xfrm>
          <a:off x="8515428" y="9943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7021</xdr:rowOff>
    </xdr:from>
    <xdr:to>
      <xdr:col>41</xdr:col>
      <xdr:colOff>50800</xdr:colOff>
      <xdr:row>57</xdr:row>
      <xdr:rowOff>22840</xdr:rowOff>
    </xdr:to>
    <xdr:cxnSp macro="">
      <xdr:nvCxnSpPr>
        <xdr:cNvPr id="354" name="直線コネクタ 353"/>
        <xdr:cNvCxnSpPr/>
      </xdr:nvCxnSpPr>
      <xdr:spPr>
        <a:xfrm>
          <a:off x="6972300" y="9779671"/>
          <a:ext cx="889000" cy="1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107188</xdr:rowOff>
    </xdr:from>
    <xdr:to>
      <xdr:col>41</xdr:col>
      <xdr:colOff>101600</xdr:colOff>
      <xdr:row>58</xdr:row>
      <xdr:rowOff>37338</xdr:rowOff>
    </xdr:to>
    <xdr:sp macro="" textlink="">
      <xdr:nvSpPr>
        <xdr:cNvPr id="355" name="フローチャート: 判断 354"/>
        <xdr:cNvSpPr/>
      </xdr:nvSpPr>
      <xdr:spPr>
        <a:xfrm>
          <a:off x="7810500" y="9879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28465</xdr:rowOff>
    </xdr:from>
    <xdr:ext cx="469744" cy="259045"/>
    <xdr:sp macro="" textlink="">
      <xdr:nvSpPr>
        <xdr:cNvPr id="356" name="テキスト ボックス 355"/>
        <xdr:cNvSpPr txBox="1"/>
      </xdr:nvSpPr>
      <xdr:spPr>
        <a:xfrm>
          <a:off x="7626428" y="9972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50953</xdr:rowOff>
    </xdr:from>
    <xdr:to>
      <xdr:col>36</xdr:col>
      <xdr:colOff>165100</xdr:colOff>
      <xdr:row>56</xdr:row>
      <xdr:rowOff>152553</xdr:rowOff>
    </xdr:to>
    <xdr:sp macro="" textlink="">
      <xdr:nvSpPr>
        <xdr:cNvPr id="357" name="フローチャート: 判断 356"/>
        <xdr:cNvSpPr/>
      </xdr:nvSpPr>
      <xdr:spPr>
        <a:xfrm>
          <a:off x="6921500" y="965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169080</xdr:rowOff>
    </xdr:from>
    <xdr:ext cx="469744" cy="259045"/>
    <xdr:sp macro="" textlink="">
      <xdr:nvSpPr>
        <xdr:cNvPr id="358" name="テキスト ボックス 357"/>
        <xdr:cNvSpPr txBox="1"/>
      </xdr:nvSpPr>
      <xdr:spPr>
        <a:xfrm>
          <a:off x="6737428" y="942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122504</xdr:rowOff>
    </xdr:from>
    <xdr:to>
      <xdr:col>55</xdr:col>
      <xdr:colOff>50800</xdr:colOff>
      <xdr:row>57</xdr:row>
      <xdr:rowOff>52654</xdr:rowOff>
    </xdr:to>
    <xdr:sp macro="" textlink="">
      <xdr:nvSpPr>
        <xdr:cNvPr id="364" name="楕円 363"/>
        <xdr:cNvSpPr/>
      </xdr:nvSpPr>
      <xdr:spPr>
        <a:xfrm>
          <a:off x="10426700" y="972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145381</xdr:rowOff>
    </xdr:from>
    <xdr:ext cx="469744" cy="259045"/>
    <xdr:sp macro="" textlink="">
      <xdr:nvSpPr>
        <xdr:cNvPr id="365" name="農林水産業費該当値テキスト"/>
        <xdr:cNvSpPr txBox="1"/>
      </xdr:nvSpPr>
      <xdr:spPr>
        <a:xfrm>
          <a:off x="10528300" y="9575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88626</xdr:rowOff>
    </xdr:from>
    <xdr:to>
      <xdr:col>50</xdr:col>
      <xdr:colOff>165100</xdr:colOff>
      <xdr:row>57</xdr:row>
      <xdr:rowOff>18776</xdr:rowOff>
    </xdr:to>
    <xdr:sp macro="" textlink="">
      <xdr:nvSpPr>
        <xdr:cNvPr id="366" name="楕円 365"/>
        <xdr:cNvSpPr/>
      </xdr:nvSpPr>
      <xdr:spPr>
        <a:xfrm>
          <a:off x="9588500" y="968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35303</xdr:rowOff>
    </xdr:from>
    <xdr:ext cx="469744" cy="259045"/>
    <xdr:sp macro="" textlink="">
      <xdr:nvSpPr>
        <xdr:cNvPr id="367" name="テキスト ボックス 366"/>
        <xdr:cNvSpPr txBox="1"/>
      </xdr:nvSpPr>
      <xdr:spPr>
        <a:xfrm>
          <a:off x="9404428" y="9465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119075</xdr:rowOff>
    </xdr:from>
    <xdr:to>
      <xdr:col>46</xdr:col>
      <xdr:colOff>38100</xdr:colOff>
      <xdr:row>57</xdr:row>
      <xdr:rowOff>49225</xdr:rowOff>
    </xdr:to>
    <xdr:sp macro="" textlink="">
      <xdr:nvSpPr>
        <xdr:cNvPr id="368" name="楕円 367"/>
        <xdr:cNvSpPr/>
      </xdr:nvSpPr>
      <xdr:spPr>
        <a:xfrm>
          <a:off x="8699500" y="972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65752</xdr:rowOff>
    </xdr:from>
    <xdr:ext cx="469744" cy="259045"/>
    <xdr:sp macro="" textlink="">
      <xdr:nvSpPr>
        <xdr:cNvPr id="369" name="テキスト ボックス 368"/>
        <xdr:cNvSpPr txBox="1"/>
      </xdr:nvSpPr>
      <xdr:spPr>
        <a:xfrm>
          <a:off x="8515428" y="949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143490</xdr:rowOff>
    </xdr:from>
    <xdr:to>
      <xdr:col>41</xdr:col>
      <xdr:colOff>101600</xdr:colOff>
      <xdr:row>57</xdr:row>
      <xdr:rowOff>73640</xdr:rowOff>
    </xdr:to>
    <xdr:sp macro="" textlink="">
      <xdr:nvSpPr>
        <xdr:cNvPr id="370" name="楕円 369"/>
        <xdr:cNvSpPr/>
      </xdr:nvSpPr>
      <xdr:spPr>
        <a:xfrm>
          <a:off x="7810500" y="974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90167</xdr:rowOff>
    </xdr:from>
    <xdr:ext cx="469744" cy="259045"/>
    <xdr:sp macro="" textlink="">
      <xdr:nvSpPr>
        <xdr:cNvPr id="371" name="テキスト ボックス 370"/>
        <xdr:cNvSpPr txBox="1"/>
      </xdr:nvSpPr>
      <xdr:spPr>
        <a:xfrm>
          <a:off x="7626428" y="951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127671</xdr:rowOff>
    </xdr:from>
    <xdr:to>
      <xdr:col>36</xdr:col>
      <xdr:colOff>165100</xdr:colOff>
      <xdr:row>57</xdr:row>
      <xdr:rowOff>57821</xdr:rowOff>
    </xdr:to>
    <xdr:sp macro="" textlink="">
      <xdr:nvSpPr>
        <xdr:cNvPr id="372" name="楕円 371"/>
        <xdr:cNvSpPr/>
      </xdr:nvSpPr>
      <xdr:spPr>
        <a:xfrm>
          <a:off x="6921500" y="972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48948</xdr:rowOff>
    </xdr:from>
    <xdr:ext cx="469744" cy="259045"/>
    <xdr:sp macro="" textlink="">
      <xdr:nvSpPr>
        <xdr:cNvPr id="373" name="テキスト ボックス 372"/>
        <xdr:cNvSpPr txBox="1"/>
      </xdr:nvSpPr>
      <xdr:spPr>
        <a:xfrm>
          <a:off x="6737428" y="9821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3" name="テキスト ボックス 392"/>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5" name="テキスト ボックス 394"/>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53518</xdr:rowOff>
    </xdr:from>
    <xdr:to>
      <xdr:col>54</xdr:col>
      <xdr:colOff>189865</xdr:colOff>
      <xdr:row>79</xdr:row>
      <xdr:rowOff>80688</xdr:rowOff>
    </xdr:to>
    <xdr:cxnSp macro="">
      <xdr:nvCxnSpPr>
        <xdr:cNvPr id="399" name="直線コネクタ 398"/>
        <xdr:cNvCxnSpPr/>
      </xdr:nvCxnSpPr>
      <xdr:spPr>
        <a:xfrm flipV="1">
          <a:off x="10475595" y="12055018"/>
          <a:ext cx="1270" cy="1570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84515</xdr:rowOff>
    </xdr:from>
    <xdr:ext cx="378565" cy="259045"/>
    <xdr:sp macro="" textlink="">
      <xdr:nvSpPr>
        <xdr:cNvPr id="400" name="商工費最小値テキスト"/>
        <xdr:cNvSpPr txBox="1"/>
      </xdr:nvSpPr>
      <xdr:spPr>
        <a:xfrm>
          <a:off x="10528300" y="13629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80688</xdr:rowOff>
    </xdr:from>
    <xdr:to>
      <xdr:col>55</xdr:col>
      <xdr:colOff>88900</xdr:colOff>
      <xdr:row>79</xdr:row>
      <xdr:rowOff>80688</xdr:rowOff>
    </xdr:to>
    <xdr:cxnSp macro="">
      <xdr:nvCxnSpPr>
        <xdr:cNvPr id="401" name="直線コネクタ 400"/>
        <xdr:cNvCxnSpPr/>
      </xdr:nvCxnSpPr>
      <xdr:spPr>
        <a:xfrm>
          <a:off x="10388600" y="13625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195</xdr:rowOff>
    </xdr:from>
    <xdr:ext cx="534377" cy="259045"/>
    <xdr:sp macro="" textlink="">
      <xdr:nvSpPr>
        <xdr:cNvPr id="402" name="商工費最大値テキスト"/>
        <xdr:cNvSpPr txBox="1"/>
      </xdr:nvSpPr>
      <xdr:spPr>
        <a:xfrm>
          <a:off x="10528300" y="1183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48,639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53518</xdr:rowOff>
    </xdr:from>
    <xdr:to>
      <xdr:col>55</xdr:col>
      <xdr:colOff>88900</xdr:colOff>
      <xdr:row>70</xdr:row>
      <xdr:rowOff>53518</xdr:rowOff>
    </xdr:to>
    <xdr:cxnSp macro="">
      <xdr:nvCxnSpPr>
        <xdr:cNvPr id="403" name="直線コネクタ 402"/>
        <xdr:cNvCxnSpPr/>
      </xdr:nvCxnSpPr>
      <xdr:spPr>
        <a:xfrm>
          <a:off x="10388600" y="12055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18117</xdr:rowOff>
    </xdr:from>
    <xdr:to>
      <xdr:col>55</xdr:col>
      <xdr:colOff>0</xdr:colOff>
      <xdr:row>78</xdr:row>
      <xdr:rowOff>37156</xdr:rowOff>
    </xdr:to>
    <xdr:cxnSp macro="">
      <xdr:nvCxnSpPr>
        <xdr:cNvPr id="404" name="直線コネクタ 403"/>
        <xdr:cNvCxnSpPr/>
      </xdr:nvCxnSpPr>
      <xdr:spPr>
        <a:xfrm flipV="1">
          <a:off x="9639300" y="13391217"/>
          <a:ext cx="838200" cy="1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151190</xdr:rowOff>
    </xdr:from>
    <xdr:ext cx="469744" cy="259045"/>
    <xdr:sp macro="" textlink="">
      <xdr:nvSpPr>
        <xdr:cNvPr id="405" name="商工費平均値テキスト"/>
        <xdr:cNvSpPr txBox="1"/>
      </xdr:nvSpPr>
      <xdr:spPr>
        <a:xfrm>
          <a:off x="10528300" y="133528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1313</xdr:rowOff>
    </xdr:from>
    <xdr:to>
      <xdr:col>55</xdr:col>
      <xdr:colOff>50800</xdr:colOff>
      <xdr:row>78</xdr:row>
      <xdr:rowOff>102913</xdr:rowOff>
    </xdr:to>
    <xdr:sp macro="" textlink="">
      <xdr:nvSpPr>
        <xdr:cNvPr id="406" name="フローチャート: 判断 405"/>
        <xdr:cNvSpPr/>
      </xdr:nvSpPr>
      <xdr:spPr>
        <a:xfrm>
          <a:off x="10426700" y="1337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23310</xdr:rowOff>
    </xdr:from>
    <xdr:to>
      <xdr:col>50</xdr:col>
      <xdr:colOff>114300</xdr:colOff>
      <xdr:row>78</xdr:row>
      <xdr:rowOff>37156</xdr:rowOff>
    </xdr:to>
    <xdr:cxnSp macro="">
      <xdr:nvCxnSpPr>
        <xdr:cNvPr id="407" name="直線コネクタ 406"/>
        <xdr:cNvCxnSpPr/>
      </xdr:nvCxnSpPr>
      <xdr:spPr>
        <a:xfrm>
          <a:off x="8750300" y="13396410"/>
          <a:ext cx="889000" cy="13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142229</xdr:rowOff>
    </xdr:from>
    <xdr:to>
      <xdr:col>50</xdr:col>
      <xdr:colOff>165100</xdr:colOff>
      <xdr:row>78</xdr:row>
      <xdr:rowOff>72379</xdr:rowOff>
    </xdr:to>
    <xdr:sp macro="" textlink="">
      <xdr:nvSpPr>
        <xdr:cNvPr id="408" name="フローチャート: 判断 407"/>
        <xdr:cNvSpPr/>
      </xdr:nvSpPr>
      <xdr:spPr>
        <a:xfrm>
          <a:off x="9588500" y="1334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88906</xdr:rowOff>
    </xdr:from>
    <xdr:ext cx="469744" cy="259045"/>
    <xdr:sp macro="" textlink="">
      <xdr:nvSpPr>
        <xdr:cNvPr id="409" name="テキスト ボックス 408"/>
        <xdr:cNvSpPr txBox="1"/>
      </xdr:nvSpPr>
      <xdr:spPr>
        <a:xfrm>
          <a:off x="9404428" y="13119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155832</xdr:rowOff>
    </xdr:from>
    <xdr:to>
      <xdr:col>45</xdr:col>
      <xdr:colOff>177800</xdr:colOff>
      <xdr:row>78</xdr:row>
      <xdr:rowOff>23310</xdr:rowOff>
    </xdr:to>
    <xdr:cxnSp macro="">
      <xdr:nvCxnSpPr>
        <xdr:cNvPr id="410" name="直線コネクタ 409"/>
        <xdr:cNvCxnSpPr/>
      </xdr:nvCxnSpPr>
      <xdr:spPr>
        <a:xfrm>
          <a:off x="7861300" y="13357482"/>
          <a:ext cx="889000" cy="3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9674</xdr:rowOff>
    </xdr:from>
    <xdr:to>
      <xdr:col>46</xdr:col>
      <xdr:colOff>38100</xdr:colOff>
      <xdr:row>78</xdr:row>
      <xdr:rowOff>111274</xdr:rowOff>
    </xdr:to>
    <xdr:sp macro="" textlink="">
      <xdr:nvSpPr>
        <xdr:cNvPr id="411" name="フローチャート: 判断 410"/>
        <xdr:cNvSpPr/>
      </xdr:nvSpPr>
      <xdr:spPr>
        <a:xfrm>
          <a:off x="8699500" y="13382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102401</xdr:rowOff>
    </xdr:from>
    <xdr:ext cx="469744" cy="259045"/>
    <xdr:sp macro="" textlink="">
      <xdr:nvSpPr>
        <xdr:cNvPr id="412" name="テキスト ボックス 411"/>
        <xdr:cNvSpPr txBox="1"/>
      </xdr:nvSpPr>
      <xdr:spPr>
        <a:xfrm>
          <a:off x="8515428" y="13475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155832</xdr:rowOff>
    </xdr:from>
    <xdr:to>
      <xdr:col>41</xdr:col>
      <xdr:colOff>50800</xdr:colOff>
      <xdr:row>78</xdr:row>
      <xdr:rowOff>73471</xdr:rowOff>
    </xdr:to>
    <xdr:cxnSp macro="">
      <xdr:nvCxnSpPr>
        <xdr:cNvPr id="413" name="直線コネクタ 412"/>
        <xdr:cNvCxnSpPr/>
      </xdr:nvCxnSpPr>
      <xdr:spPr>
        <a:xfrm flipV="1">
          <a:off x="6972300" y="13357482"/>
          <a:ext cx="889000" cy="89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11633</xdr:rowOff>
    </xdr:from>
    <xdr:to>
      <xdr:col>41</xdr:col>
      <xdr:colOff>101600</xdr:colOff>
      <xdr:row>78</xdr:row>
      <xdr:rowOff>113233</xdr:rowOff>
    </xdr:to>
    <xdr:sp macro="" textlink="">
      <xdr:nvSpPr>
        <xdr:cNvPr id="414" name="フローチャート: 判断 413"/>
        <xdr:cNvSpPr/>
      </xdr:nvSpPr>
      <xdr:spPr>
        <a:xfrm>
          <a:off x="7810500" y="1338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104360</xdr:rowOff>
    </xdr:from>
    <xdr:ext cx="469744" cy="259045"/>
    <xdr:sp macro="" textlink="">
      <xdr:nvSpPr>
        <xdr:cNvPr id="415" name="テキスト ボックス 414"/>
        <xdr:cNvSpPr txBox="1"/>
      </xdr:nvSpPr>
      <xdr:spPr>
        <a:xfrm>
          <a:off x="7626428" y="13477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119859</xdr:rowOff>
    </xdr:from>
    <xdr:to>
      <xdr:col>36</xdr:col>
      <xdr:colOff>165100</xdr:colOff>
      <xdr:row>78</xdr:row>
      <xdr:rowOff>50009</xdr:rowOff>
    </xdr:to>
    <xdr:sp macro="" textlink="">
      <xdr:nvSpPr>
        <xdr:cNvPr id="416" name="フローチャート: 判断 415"/>
        <xdr:cNvSpPr/>
      </xdr:nvSpPr>
      <xdr:spPr>
        <a:xfrm>
          <a:off x="6921500" y="13321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66536</xdr:rowOff>
    </xdr:from>
    <xdr:ext cx="469744" cy="259045"/>
    <xdr:sp macro="" textlink="">
      <xdr:nvSpPr>
        <xdr:cNvPr id="417" name="テキスト ボックス 416"/>
        <xdr:cNvSpPr txBox="1"/>
      </xdr:nvSpPr>
      <xdr:spPr>
        <a:xfrm>
          <a:off x="6737428" y="1309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138767</xdr:rowOff>
    </xdr:from>
    <xdr:to>
      <xdr:col>55</xdr:col>
      <xdr:colOff>50800</xdr:colOff>
      <xdr:row>78</xdr:row>
      <xdr:rowOff>68917</xdr:rowOff>
    </xdr:to>
    <xdr:sp macro="" textlink="">
      <xdr:nvSpPr>
        <xdr:cNvPr id="423" name="楕円 422"/>
        <xdr:cNvSpPr/>
      </xdr:nvSpPr>
      <xdr:spPr>
        <a:xfrm>
          <a:off x="10426700" y="1334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161644</xdr:rowOff>
    </xdr:from>
    <xdr:ext cx="469744" cy="259045"/>
    <xdr:sp macro="" textlink="">
      <xdr:nvSpPr>
        <xdr:cNvPr id="424" name="商工費該当値テキスト"/>
        <xdr:cNvSpPr txBox="1"/>
      </xdr:nvSpPr>
      <xdr:spPr>
        <a:xfrm>
          <a:off x="10528300" y="13191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157806</xdr:rowOff>
    </xdr:from>
    <xdr:to>
      <xdr:col>50</xdr:col>
      <xdr:colOff>165100</xdr:colOff>
      <xdr:row>78</xdr:row>
      <xdr:rowOff>87956</xdr:rowOff>
    </xdr:to>
    <xdr:sp macro="" textlink="">
      <xdr:nvSpPr>
        <xdr:cNvPr id="425" name="楕円 424"/>
        <xdr:cNvSpPr/>
      </xdr:nvSpPr>
      <xdr:spPr>
        <a:xfrm>
          <a:off x="9588500" y="1335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79083</xdr:rowOff>
    </xdr:from>
    <xdr:ext cx="469744" cy="259045"/>
    <xdr:sp macro="" textlink="">
      <xdr:nvSpPr>
        <xdr:cNvPr id="426" name="テキスト ボックス 425"/>
        <xdr:cNvSpPr txBox="1"/>
      </xdr:nvSpPr>
      <xdr:spPr>
        <a:xfrm>
          <a:off x="9404428" y="13452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143960</xdr:rowOff>
    </xdr:from>
    <xdr:to>
      <xdr:col>46</xdr:col>
      <xdr:colOff>38100</xdr:colOff>
      <xdr:row>78</xdr:row>
      <xdr:rowOff>74110</xdr:rowOff>
    </xdr:to>
    <xdr:sp macro="" textlink="">
      <xdr:nvSpPr>
        <xdr:cNvPr id="427" name="楕円 426"/>
        <xdr:cNvSpPr/>
      </xdr:nvSpPr>
      <xdr:spPr>
        <a:xfrm>
          <a:off x="8699500" y="1334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90637</xdr:rowOff>
    </xdr:from>
    <xdr:ext cx="469744" cy="259045"/>
    <xdr:sp macro="" textlink="">
      <xdr:nvSpPr>
        <xdr:cNvPr id="428" name="テキスト ボックス 427"/>
        <xdr:cNvSpPr txBox="1"/>
      </xdr:nvSpPr>
      <xdr:spPr>
        <a:xfrm>
          <a:off x="8515428" y="1312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105032</xdr:rowOff>
    </xdr:from>
    <xdr:to>
      <xdr:col>41</xdr:col>
      <xdr:colOff>101600</xdr:colOff>
      <xdr:row>78</xdr:row>
      <xdr:rowOff>35182</xdr:rowOff>
    </xdr:to>
    <xdr:sp macro="" textlink="">
      <xdr:nvSpPr>
        <xdr:cNvPr id="429" name="楕円 428"/>
        <xdr:cNvSpPr/>
      </xdr:nvSpPr>
      <xdr:spPr>
        <a:xfrm>
          <a:off x="7810500" y="13306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51709</xdr:rowOff>
    </xdr:from>
    <xdr:ext cx="469744" cy="259045"/>
    <xdr:sp macro="" textlink="">
      <xdr:nvSpPr>
        <xdr:cNvPr id="430" name="テキスト ボックス 429"/>
        <xdr:cNvSpPr txBox="1"/>
      </xdr:nvSpPr>
      <xdr:spPr>
        <a:xfrm>
          <a:off x="7626428" y="13081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22671</xdr:rowOff>
    </xdr:from>
    <xdr:to>
      <xdr:col>36</xdr:col>
      <xdr:colOff>165100</xdr:colOff>
      <xdr:row>78</xdr:row>
      <xdr:rowOff>124271</xdr:rowOff>
    </xdr:to>
    <xdr:sp macro="" textlink="">
      <xdr:nvSpPr>
        <xdr:cNvPr id="431" name="楕円 430"/>
        <xdr:cNvSpPr/>
      </xdr:nvSpPr>
      <xdr:spPr>
        <a:xfrm>
          <a:off x="6921500" y="13395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115398</xdr:rowOff>
    </xdr:from>
    <xdr:ext cx="469744" cy="259045"/>
    <xdr:sp macro="" textlink="">
      <xdr:nvSpPr>
        <xdr:cNvPr id="432" name="テキスト ボックス 431"/>
        <xdr:cNvSpPr txBox="1"/>
      </xdr:nvSpPr>
      <xdr:spPr>
        <a:xfrm>
          <a:off x="6737428" y="13488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52386</xdr:rowOff>
    </xdr:from>
    <xdr:to>
      <xdr:col>54</xdr:col>
      <xdr:colOff>189865</xdr:colOff>
      <xdr:row>98</xdr:row>
      <xdr:rowOff>57981</xdr:rowOff>
    </xdr:to>
    <xdr:cxnSp macro="">
      <xdr:nvCxnSpPr>
        <xdr:cNvPr id="458" name="直線コネクタ 457"/>
        <xdr:cNvCxnSpPr/>
      </xdr:nvCxnSpPr>
      <xdr:spPr>
        <a:xfrm flipV="1">
          <a:off x="10475595" y="15654336"/>
          <a:ext cx="1270" cy="1205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61808</xdr:rowOff>
    </xdr:from>
    <xdr:ext cx="534377" cy="259045"/>
    <xdr:sp macro="" textlink="">
      <xdr:nvSpPr>
        <xdr:cNvPr id="459" name="土木費最小値テキスト"/>
        <xdr:cNvSpPr txBox="1"/>
      </xdr:nvSpPr>
      <xdr:spPr>
        <a:xfrm>
          <a:off x="10528300" y="1686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57981</xdr:rowOff>
    </xdr:from>
    <xdr:to>
      <xdr:col>55</xdr:col>
      <xdr:colOff>88900</xdr:colOff>
      <xdr:row>98</xdr:row>
      <xdr:rowOff>57981</xdr:rowOff>
    </xdr:to>
    <xdr:cxnSp macro="">
      <xdr:nvCxnSpPr>
        <xdr:cNvPr id="460" name="直線コネクタ 459"/>
        <xdr:cNvCxnSpPr/>
      </xdr:nvCxnSpPr>
      <xdr:spPr>
        <a:xfrm>
          <a:off x="10388600" y="16860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170513</xdr:rowOff>
    </xdr:from>
    <xdr:ext cx="599010" cy="259045"/>
    <xdr:sp macro="" textlink="">
      <xdr:nvSpPr>
        <xdr:cNvPr id="461" name="土木費最大値テキスト"/>
        <xdr:cNvSpPr txBox="1"/>
      </xdr:nvSpPr>
      <xdr:spPr>
        <a:xfrm>
          <a:off x="10528300" y="15429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130,271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52386</xdr:rowOff>
    </xdr:from>
    <xdr:to>
      <xdr:col>55</xdr:col>
      <xdr:colOff>88900</xdr:colOff>
      <xdr:row>91</xdr:row>
      <xdr:rowOff>52386</xdr:rowOff>
    </xdr:to>
    <xdr:cxnSp macro="">
      <xdr:nvCxnSpPr>
        <xdr:cNvPr id="462" name="直線コネクタ 461"/>
        <xdr:cNvCxnSpPr/>
      </xdr:nvCxnSpPr>
      <xdr:spPr>
        <a:xfrm>
          <a:off x="10388600" y="15654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162429</xdr:rowOff>
    </xdr:from>
    <xdr:to>
      <xdr:col>55</xdr:col>
      <xdr:colOff>0</xdr:colOff>
      <xdr:row>97</xdr:row>
      <xdr:rowOff>51308</xdr:rowOff>
    </xdr:to>
    <xdr:cxnSp macro="">
      <xdr:nvCxnSpPr>
        <xdr:cNvPr id="463" name="直線コネクタ 462"/>
        <xdr:cNvCxnSpPr/>
      </xdr:nvCxnSpPr>
      <xdr:spPr>
        <a:xfrm flipV="1">
          <a:off x="9639300" y="16621629"/>
          <a:ext cx="838200" cy="60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118511</xdr:rowOff>
    </xdr:from>
    <xdr:ext cx="534377" cy="259045"/>
    <xdr:sp macro="" textlink="">
      <xdr:nvSpPr>
        <xdr:cNvPr id="464" name="土木費平均値テキスト"/>
        <xdr:cNvSpPr txBox="1"/>
      </xdr:nvSpPr>
      <xdr:spPr>
        <a:xfrm>
          <a:off x="10528300" y="16577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140084</xdr:rowOff>
    </xdr:from>
    <xdr:to>
      <xdr:col>55</xdr:col>
      <xdr:colOff>50800</xdr:colOff>
      <xdr:row>97</xdr:row>
      <xdr:rowOff>70234</xdr:rowOff>
    </xdr:to>
    <xdr:sp macro="" textlink="">
      <xdr:nvSpPr>
        <xdr:cNvPr id="465" name="フローチャート: 判断 464"/>
        <xdr:cNvSpPr/>
      </xdr:nvSpPr>
      <xdr:spPr>
        <a:xfrm>
          <a:off x="10426700" y="1659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142215</xdr:rowOff>
    </xdr:from>
    <xdr:to>
      <xdr:col>50</xdr:col>
      <xdr:colOff>114300</xdr:colOff>
      <xdr:row>97</xdr:row>
      <xdr:rowOff>51308</xdr:rowOff>
    </xdr:to>
    <xdr:cxnSp macro="">
      <xdr:nvCxnSpPr>
        <xdr:cNvPr id="466" name="直線コネクタ 465"/>
        <xdr:cNvCxnSpPr/>
      </xdr:nvCxnSpPr>
      <xdr:spPr>
        <a:xfrm>
          <a:off x="8750300" y="16601415"/>
          <a:ext cx="889000" cy="80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167549</xdr:rowOff>
    </xdr:from>
    <xdr:to>
      <xdr:col>50</xdr:col>
      <xdr:colOff>165100</xdr:colOff>
      <xdr:row>97</xdr:row>
      <xdr:rowOff>97699</xdr:rowOff>
    </xdr:to>
    <xdr:sp macro="" textlink="">
      <xdr:nvSpPr>
        <xdr:cNvPr id="467" name="フローチャート: 判断 466"/>
        <xdr:cNvSpPr/>
      </xdr:nvSpPr>
      <xdr:spPr>
        <a:xfrm>
          <a:off x="9588500" y="16626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114226</xdr:rowOff>
    </xdr:from>
    <xdr:ext cx="534377" cy="259045"/>
    <xdr:sp macro="" textlink="">
      <xdr:nvSpPr>
        <xdr:cNvPr id="468" name="テキスト ボックス 467"/>
        <xdr:cNvSpPr txBox="1"/>
      </xdr:nvSpPr>
      <xdr:spPr>
        <a:xfrm>
          <a:off x="9372111" y="1640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142215</xdr:rowOff>
    </xdr:from>
    <xdr:to>
      <xdr:col>45</xdr:col>
      <xdr:colOff>177800</xdr:colOff>
      <xdr:row>97</xdr:row>
      <xdr:rowOff>3040</xdr:rowOff>
    </xdr:to>
    <xdr:cxnSp macro="">
      <xdr:nvCxnSpPr>
        <xdr:cNvPr id="469" name="直線コネクタ 468"/>
        <xdr:cNvCxnSpPr/>
      </xdr:nvCxnSpPr>
      <xdr:spPr>
        <a:xfrm flipV="1">
          <a:off x="7861300" y="16601415"/>
          <a:ext cx="889000" cy="32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168278</xdr:rowOff>
    </xdr:from>
    <xdr:to>
      <xdr:col>46</xdr:col>
      <xdr:colOff>38100</xdr:colOff>
      <xdr:row>97</xdr:row>
      <xdr:rowOff>98428</xdr:rowOff>
    </xdr:to>
    <xdr:sp macro="" textlink="">
      <xdr:nvSpPr>
        <xdr:cNvPr id="470" name="フローチャート: 判断 469"/>
        <xdr:cNvSpPr/>
      </xdr:nvSpPr>
      <xdr:spPr>
        <a:xfrm>
          <a:off x="8699500" y="16627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89555</xdr:rowOff>
    </xdr:from>
    <xdr:ext cx="534377" cy="259045"/>
    <xdr:sp macro="" textlink="">
      <xdr:nvSpPr>
        <xdr:cNvPr id="471" name="テキスト ボックス 470"/>
        <xdr:cNvSpPr txBox="1"/>
      </xdr:nvSpPr>
      <xdr:spPr>
        <a:xfrm>
          <a:off x="8483111" y="16720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3040</xdr:rowOff>
    </xdr:from>
    <xdr:to>
      <xdr:col>41</xdr:col>
      <xdr:colOff>50800</xdr:colOff>
      <xdr:row>97</xdr:row>
      <xdr:rowOff>10139</xdr:rowOff>
    </xdr:to>
    <xdr:cxnSp macro="">
      <xdr:nvCxnSpPr>
        <xdr:cNvPr id="472" name="直線コネクタ 471"/>
        <xdr:cNvCxnSpPr/>
      </xdr:nvCxnSpPr>
      <xdr:spPr>
        <a:xfrm flipV="1">
          <a:off x="6972300" y="16633690"/>
          <a:ext cx="889000" cy="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2141</xdr:rowOff>
    </xdr:from>
    <xdr:to>
      <xdr:col>41</xdr:col>
      <xdr:colOff>101600</xdr:colOff>
      <xdr:row>97</xdr:row>
      <xdr:rowOff>103741</xdr:rowOff>
    </xdr:to>
    <xdr:sp macro="" textlink="">
      <xdr:nvSpPr>
        <xdr:cNvPr id="473" name="フローチャート: 判断 472"/>
        <xdr:cNvSpPr/>
      </xdr:nvSpPr>
      <xdr:spPr>
        <a:xfrm>
          <a:off x="7810500" y="1663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94868</xdr:rowOff>
    </xdr:from>
    <xdr:ext cx="534377" cy="259045"/>
    <xdr:sp macro="" textlink="">
      <xdr:nvSpPr>
        <xdr:cNvPr id="474" name="テキスト ボックス 473"/>
        <xdr:cNvSpPr txBox="1"/>
      </xdr:nvSpPr>
      <xdr:spPr>
        <a:xfrm>
          <a:off x="7594111" y="1672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118476</xdr:rowOff>
    </xdr:from>
    <xdr:to>
      <xdr:col>36</xdr:col>
      <xdr:colOff>165100</xdr:colOff>
      <xdr:row>97</xdr:row>
      <xdr:rowOff>48626</xdr:rowOff>
    </xdr:to>
    <xdr:sp macro="" textlink="">
      <xdr:nvSpPr>
        <xdr:cNvPr id="475" name="フローチャート: 判断 474"/>
        <xdr:cNvSpPr/>
      </xdr:nvSpPr>
      <xdr:spPr>
        <a:xfrm>
          <a:off x="6921500" y="1657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65153</xdr:rowOff>
    </xdr:from>
    <xdr:ext cx="534377" cy="259045"/>
    <xdr:sp macro="" textlink="">
      <xdr:nvSpPr>
        <xdr:cNvPr id="476" name="テキスト ボックス 475"/>
        <xdr:cNvSpPr txBox="1"/>
      </xdr:nvSpPr>
      <xdr:spPr>
        <a:xfrm>
          <a:off x="6705111" y="1635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111629</xdr:rowOff>
    </xdr:from>
    <xdr:to>
      <xdr:col>55</xdr:col>
      <xdr:colOff>50800</xdr:colOff>
      <xdr:row>97</xdr:row>
      <xdr:rowOff>41779</xdr:rowOff>
    </xdr:to>
    <xdr:sp macro="" textlink="">
      <xdr:nvSpPr>
        <xdr:cNvPr id="482" name="楕円 481"/>
        <xdr:cNvSpPr/>
      </xdr:nvSpPr>
      <xdr:spPr>
        <a:xfrm>
          <a:off x="10426700" y="1657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134506</xdr:rowOff>
    </xdr:from>
    <xdr:ext cx="534377" cy="259045"/>
    <xdr:sp macro="" textlink="">
      <xdr:nvSpPr>
        <xdr:cNvPr id="483" name="土木費該当値テキスト"/>
        <xdr:cNvSpPr txBox="1"/>
      </xdr:nvSpPr>
      <xdr:spPr>
        <a:xfrm>
          <a:off x="10528300" y="1642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508</xdr:rowOff>
    </xdr:from>
    <xdr:to>
      <xdr:col>50</xdr:col>
      <xdr:colOff>165100</xdr:colOff>
      <xdr:row>97</xdr:row>
      <xdr:rowOff>102108</xdr:rowOff>
    </xdr:to>
    <xdr:sp macro="" textlink="">
      <xdr:nvSpPr>
        <xdr:cNvPr id="484" name="楕円 483"/>
        <xdr:cNvSpPr/>
      </xdr:nvSpPr>
      <xdr:spPr>
        <a:xfrm>
          <a:off x="9588500" y="1663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93235</xdr:rowOff>
    </xdr:from>
    <xdr:ext cx="534377" cy="259045"/>
    <xdr:sp macro="" textlink="">
      <xdr:nvSpPr>
        <xdr:cNvPr id="485" name="テキスト ボックス 484"/>
        <xdr:cNvSpPr txBox="1"/>
      </xdr:nvSpPr>
      <xdr:spPr>
        <a:xfrm>
          <a:off x="9372111" y="1672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91415</xdr:rowOff>
    </xdr:from>
    <xdr:to>
      <xdr:col>46</xdr:col>
      <xdr:colOff>38100</xdr:colOff>
      <xdr:row>97</xdr:row>
      <xdr:rowOff>21565</xdr:rowOff>
    </xdr:to>
    <xdr:sp macro="" textlink="">
      <xdr:nvSpPr>
        <xdr:cNvPr id="486" name="楕円 485"/>
        <xdr:cNvSpPr/>
      </xdr:nvSpPr>
      <xdr:spPr>
        <a:xfrm>
          <a:off x="8699500" y="16550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38092</xdr:rowOff>
    </xdr:from>
    <xdr:ext cx="534377" cy="259045"/>
    <xdr:sp macro="" textlink="">
      <xdr:nvSpPr>
        <xdr:cNvPr id="487" name="テキスト ボックス 486"/>
        <xdr:cNvSpPr txBox="1"/>
      </xdr:nvSpPr>
      <xdr:spPr>
        <a:xfrm>
          <a:off x="8483111" y="1632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123690</xdr:rowOff>
    </xdr:from>
    <xdr:to>
      <xdr:col>41</xdr:col>
      <xdr:colOff>101600</xdr:colOff>
      <xdr:row>97</xdr:row>
      <xdr:rowOff>53840</xdr:rowOff>
    </xdr:to>
    <xdr:sp macro="" textlink="">
      <xdr:nvSpPr>
        <xdr:cNvPr id="488" name="楕円 487"/>
        <xdr:cNvSpPr/>
      </xdr:nvSpPr>
      <xdr:spPr>
        <a:xfrm>
          <a:off x="7810500" y="1658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70367</xdr:rowOff>
    </xdr:from>
    <xdr:ext cx="534377" cy="259045"/>
    <xdr:sp macro="" textlink="">
      <xdr:nvSpPr>
        <xdr:cNvPr id="489" name="テキスト ボックス 488"/>
        <xdr:cNvSpPr txBox="1"/>
      </xdr:nvSpPr>
      <xdr:spPr>
        <a:xfrm>
          <a:off x="7594111" y="1635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130789</xdr:rowOff>
    </xdr:from>
    <xdr:to>
      <xdr:col>36</xdr:col>
      <xdr:colOff>165100</xdr:colOff>
      <xdr:row>97</xdr:row>
      <xdr:rowOff>60939</xdr:rowOff>
    </xdr:to>
    <xdr:sp macro="" textlink="">
      <xdr:nvSpPr>
        <xdr:cNvPr id="490" name="楕円 489"/>
        <xdr:cNvSpPr/>
      </xdr:nvSpPr>
      <xdr:spPr>
        <a:xfrm>
          <a:off x="6921500" y="165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52066</xdr:rowOff>
    </xdr:from>
    <xdr:ext cx="534377" cy="259045"/>
    <xdr:sp macro="" textlink="">
      <xdr:nvSpPr>
        <xdr:cNvPr id="491" name="テキスト ボックス 490"/>
        <xdr:cNvSpPr txBox="1"/>
      </xdr:nvSpPr>
      <xdr:spPr>
        <a:xfrm>
          <a:off x="6705111" y="16682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35</xdr:row>
      <xdr:rowOff>164938</xdr:rowOff>
    </xdr:from>
    <xdr:to>
      <xdr:col>85</xdr:col>
      <xdr:colOff>126364</xdr:colOff>
      <xdr:row>39</xdr:row>
      <xdr:rowOff>37790</xdr:rowOff>
    </xdr:to>
    <xdr:cxnSp macro="">
      <xdr:nvCxnSpPr>
        <xdr:cNvPr id="514" name="直線コネクタ 513"/>
        <xdr:cNvCxnSpPr/>
      </xdr:nvCxnSpPr>
      <xdr:spPr>
        <a:xfrm flipV="1">
          <a:off x="16317595" y="6165688"/>
          <a:ext cx="1269" cy="558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41617</xdr:rowOff>
    </xdr:from>
    <xdr:ext cx="469744" cy="259045"/>
    <xdr:sp macro="" textlink="">
      <xdr:nvSpPr>
        <xdr:cNvPr id="515" name="消防費最小値テキスト"/>
        <xdr:cNvSpPr txBox="1"/>
      </xdr:nvSpPr>
      <xdr:spPr>
        <a:xfrm>
          <a:off x="16370300" y="6728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37790</xdr:rowOff>
    </xdr:from>
    <xdr:to>
      <xdr:col>86</xdr:col>
      <xdr:colOff>25400</xdr:colOff>
      <xdr:row>39</xdr:row>
      <xdr:rowOff>37790</xdr:rowOff>
    </xdr:to>
    <xdr:cxnSp macro="">
      <xdr:nvCxnSpPr>
        <xdr:cNvPr id="516" name="直線コネクタ 515"/>
        <xdr:cNvCxnSpPr/>
      </xdr:nvCxnSpPr>
      <xdr:spPr>
        <a:xfrm>
          <a:off x="16230600" y="6724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111615</xdr:rowOff>
    </xdr:from>
    <xdr:ext cx="534377" cy="259045"/>
    <xdr:sp macro="" textlink="">
      <xdr:nvSpPr>
        <xdr:cNvPr id="517" name="消防費最大値テキスト"/>
        <xdr:cNvSpPr txBox="1"/>
      </xdr:nvSpPr>
      <xdr:spPr>
        <a:xfrm>
          <a:off x="16370300" y="5940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20,698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35</xdr:row>
      <xdr:rowOff>164938</xdr:rowOff>
    </xdr:from>
    <xdr:to>
      <xdr:col>86</xdr:col>
      <xdr:colOff>25400</xdr:colOff>
      <xdr:row>35</xdr:row>
      <xdr:rowOff>164938</xdr:rowOff>
    </xdr:to>
    <xdr:cxnSp macro="">
      <xdr:nvCxnSpPr>
        <xdr:cNvPr id="518" name="直線コネクタ 517"/>
        <xdr:cNvCxnSpPr/>
      </xdr:nvCxnSpPr>
      <xdr:spPr>
        <a:xfrm>
          <a:off x="16230600" y="6165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26589</xdr:rowOff>
    </xdr:from>
    <xdr:to>
      <xdr:col>85</xdr:col>
      <xdr:colOff>127000</xdr:colOff>
      <xdr:row>36</xdr:row>
      <xdr:rowOff>27686</xdr:rowOff>
    </xdr:to>
    <xdr:cxnSp macro="">
      <xdr:nvCxnSpPr>
        <xdr:cNvPr id="519" name="直線コネクタ 518"/>
        <xdr:cNvCxnSpPr/>
      </xdr:nvCxnSpPr>
      <xdr:spPr>
        <a:xfrm>
          <a:off x="15481300" y="6198789"/>
          <a:ext cx="838200" cy="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70025</xdr:rowOff>
    </xdr:from>
    <xdr:ext cx="534377" cy="259045"/>
    <xdr:sp macro="" textlink="">
      <xdr:nvSpPr>
        <xdr:cNvPr id="520" name="消防費平均値テキスト"/>
        <xdr:cNvSpPr txBox="1"/>
      </xdr:nvSpPr>
      <xdr:spPr>
        <a:xfrm>
          <a:off x="16370300" y="6413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91598</xdr:rowOff>
    </xdr:from>
    <xdr:to>
      <xdr:col>85</xdr:col>
      <xdr:colOff>177800</xdr:colOff>
      <xdr:row>38</xdr:row>
      <xdr:rowOff>21748</xdr:rowOff>
    </xdr:to>
    <xdr:sp macro="" textlink="">
      <xdr:nvSpPr>
        <xdr:cNvPr id="521" name="フローチャート: 判断 520"/>
        <xdr:cNvSpPr/>
      </xdr:nvSpPr>
      <xdr:spPr>
        <a:xfrm>
          <a:off x="16268700" y="643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98415</xdr:rowOff>
    </xdr:from>
    <xdr:to>
      <xdr:col>81</xdr:col>
      <xdr:colOff>50800</xdr:colOff>
      <xdr:row>36</xdr:row>
      <xdr:rowOff>26589</xdr:rowOff>
    </xdr:to>
    <xdr:cxnSp macro="">
      <xdr:nvCxnSpPr>
        <xdr:cNvPr id="522" name="直線コネクタ 521"/>
        <xdr:cNvCxnSpPr/>
      </xdr:nvCxnSpPr>
      <xdr:spPr>
        <a:xfrm>
          <a:off x="14592300" y="6099165"/>
          <a:ext cx="889000" cy="9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95987</xdr:rowOff>
    </xdr:from>
    <xdr:to>
      <xdr:col>81</xdr:col>
      <xdr:colOff>101600</xdr:colOff>
      <xdr:row>38</xdr:row>
      <xdr:rowOff>26136</xdr:rowOff>
    </xdr:to>
    <xdr:sp macro="" textlink="">
      <xdr:nvSpPr>
        <xdr:cNvPr id="523" name="フローチャート: 判断 522"/>
        <xdr:cNvSpPr/>
      </xdr:nvSpPr>
      <xdr:spPr>
        <a:xfrm>
          <a:off x="15430500" y="643963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17263</xdr:rowOff>
    </xdr:from>
    <xdr:ext cx="534377" cy="259045"/>
    <xdr:sp macro="" textlink="">
      <xdr:nvSpPr>
        <xdr:cNvPr id="524" name="テキスト ボックス 523"/>
        <xdr:cNvSpPr txBox="1"/>
      </xdr:nvSpPr>
      <xdr:spPr>
        <a:xfrm>
          <a:off x="15214111" y="6532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146833</xdr:rowOff>
    </xdr:from>
    <xdr:to>
      <xdr:col>76</xdr:col>
      <xdr:colOff>114300</xdr:colOff>
      <xdr:row>35</xdr:row>
      <xdr:rowOff>98415</xdr:rowOff>
    </xdr:to>
    <xdr:cxnSp macro="">
      <xdr:nvCxnSpPr>
        <xdr:cNvPr id="525" name="直線コネクタ 524"/>
        <xdr:cNvCxnSpPr/>
      </xdr:nvCxnSpPr>
      <xdr:spPr>
        <a:xfrm>
          <a:off x="13703300" y="5290333"/>
          <a:ext cx="889000" cy="808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98547</xdr:rowOff>
    </xdr:from>
    <xdr:to>
      <xdr:col>76</xdr:col>
      <xdr:colOff>165100</xdr:colOff>
      <xdr:row>38</xdr:row>
      <xdr:rowOff>28697</xdr:rowOff>
    </xdr:to>
    <xdr:sp macro="" textlink="">
      <xdr:nvSpPr>
        <xdr:cNvPr id="526" name="フローチャート: 判断 525"/>
        <xdr:cNvSpPr/>
      </xdr:nvSpPr>
      <xdr:spPr>
        <a:xfrm>
          <a:off x="14541500" y="6442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19824</xdr:rowOff>
    </xdr:from>
    <xdr:ext cx="534377" cy="259045"/>
    <xdr:sp macro="" textlink="">
      <xdr:nvSpPr>
        <xdr:cNvPr id="527" name="テキスト ボックス 526"/>
        <xdr:cNvSpPr txBox="1"/>
      </xdr:nvSpPr>
      <xdr:spPr>
        <a:xfrm>
          <a:off x="14325111" y="6534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146833</xdr:rowOff>
    </xdr:from>
    <xdr:to>
      <xdr:col>71</xdr:col>
      <xdr:colOff>177800</xdr:colOff>
      <xdr:row>35</xdr:row>
      <xdr:rowOff>69931</xdr:rowOff>
    </xdr:to>
    <xdr:cxnSp macro="">
      <xdr:nvCxnSpPr>
        <xdr:cNvPr id="528" name="直線コネクタ 527"/>
        <xdr:cNvCxnSpPr/>
      </xdr:nvCxnSpPr>
      <xdr:spPr>
        <a:xfrm flipV="1">
          <a:off x="12814300" y="5290333"/>
          <a:ext cx="889000" cy="780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15017</xdr:rowOff>
    </xdr:from>
    <xdr:to>
      <xdr:col>72</xdr:col>
      <xdr:colOff>38100</xdr:colOff>
      <xdr:row>37</xdr:row>
      <xdr:rowOff>116617</xdr:rowOff>
    </xdr:to>
    <xdr:sp macro="" textlink="">
      <xdr:nvSpPr>
        <xdr:cNvPr id="529" name="フローチャート: 判断 528"/>
        <xdr:cNvSpPr/>
      </xdr:nvSpPr>
      <xdr:spPr>
        <a:xfrm>
          <a:off x="13652500" y="635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107744</xdr:rowOff>
    </xdr:from>
    <xdr:ext cx="534377" cy="259045"/>
    <xdr:sp macro="" textlink="">
      <xdr:nvSpPr>
        <xdr:cNvPr id="530" name="テキスト ボックス 529"/>
        <xdr:cNvSpPr txBox="1"/>
      </xdr:nvSpPr>
      <xdr:spPr>
        <a:xfrm>
          <a:off x="13436111" y="6451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45146</xdr:rowOff>
    </xdr:from>
    <xdr:to>
      <xdr:col>67</xdr:col>
      <xdr:colOff>101600</xdr:colOff>
      <xdr:row>37</xdr:row>
      <xdr:rowOff>146746</xdr:rowOff>
    </xdr:to>
    <xdr:sp macro="" textlink="">
      <xdr:nvSpPr>
        <xdr:cNvPr id="531" name="フローチャート: 判断 530"/>
        <xdr:cNvSpPr/>
      </xdr:nvSpPr>
      <xdr:spPr>
        <a:xfrm>
          <a:off x="12763500" y="638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137873</xdr:rowOff>
    </xdr:from>
    <xdr:ext cx="534377" cy="259045"/>
    <xdr:sp macro="" textlink="">
      <xdr:nvSpPr>
        <xdr:cNvPr id="532" name="テキスト ボックス 531"/>
        <xdr:cNvSpPr txBox="1"/>
      </xdr:nvSpPr>
      <xdr:spPr>
        <a:xfrm>
          <a:off x="12547111" y="648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148336</xdr:rowOff>
    </xdr:from>
    <xdr:to>
      <xdr:col>85</xdr:col>
      <xdr:colOff>177800</xdr:colOff>
      <xdr:row>36</xdr:row>
      <xdr:rowOff>78486</xdr:rowOff>
    </xdr:to>
    <xdr:sp macro="" textlink="">
      <xdr:nvSpPr>
        <xdr:cNvPr id="538" name="楕円 537"/>
        <xdr:cNvSpPr/>
      </xdr:nvSpPr>
      <xdr:spPr>
        <a:xfrm>
          <a:off x="16268700" y="614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67164</xdr:rowOff>
    </xdr:from>
    <xdr:ext cx="534377" cy="259045"/>
    <xdr:sp macro="" textlink="">
      <xdr:nvSpPr>
        <xdr:cNvPr id="539" name="消防費該当値テキスト"/>
        <xdr:cNvSpPr txBox="1"/>
      </xdr:nvSpPr>
      <xdr:spPr>
        <a:xfrm>
          <a:off x="16370300" y="6067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147239</xdr:rowOff>
    </xdr:from>
    <xdr:to>
      <xdr:col>81</xdr:col>
      <xdr:colOff>101600</xdr:colOff>
      <xdr:row>36</xdr:row>
      <xdr:rowOff>77389</xdr:rowOff>
    </xdr:to>
    <xdr:sp macro="" textlink="">
      <xdr:nvSpPr>
        <xdr:cNvPr id="540" name="楕円 539"/>
        <xdr:cNvSpPr/>
      </xdr:nvSpPr>
      <xdr:spPr>
        <a:xfrm>
          <a:off x="15430500" y="614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93916</xdr:rowOff>
    </xdr:from>
    <xdr:ext cx="534377" cy="259045"/>
    <xdr:sp macro="" textlink="">
      <xdr:nvSpPr>
        <xdr:cNvPr id="541" name="テキスト ボックス 540"/>
        <xdr:cNvSpPr txBox="1"/>
      </xdr:nvSpPr>
      <xdr:spPr>
        <a:xfrm>
          <a:off x="15214111" y="5923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47615</xdr:rowOff>
    </xdr:from>
    <xdr:to>
      <xdr:col>76</xdr:col>
      <xdr:colOff>165100</xdr:colOff>
      <xdr:row>35</xdr:row>
      <xdr:rowOff>149215</xdr:rowOff>
    </xdr:to>
    <xdr:sp macro="" textlink="">
      <xdr:nvSpPr>
        <xdr:cNvPr id="542" name="楕円 541"/>
        <xdr:cNvSpPr/>
      </xdr:nvSpPr>
      <xdr:spPr>
        <a:xfrm>
          <a:off x="14541500" y="604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165742</xdr:rowOff>
    </xdr:from>
    <xdr:ext cx="534377" cy="259045"/>
    <xdr:sp macro="" textlink="">
      <xdr:nvSpPr>
        <xdr:cNvPr id="543" name="テキスト ボックス 542"/>
        <xdr:cNvSpPr txBox="1"/>
      </xdr:nvSpPr>
      <xdr:spPr>
        <a:xfrm>
          <a:off x="14325111" y="5823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30</xdr:row>
      <xdr:rowOff>96033</xdr:rowOff>
    </xdr:from>
    <xdr:to>
      <xdr:col>72</xdr:col>
      <xdr:colOff>38100</xdr:colOff>
      <xdr:row>31</xdr:row>
      <xdr:rowOff>26183</xdr:rowOff>
    </xdr:to>
    <xdr:sp macro="" textlink="">
      <xdr:nvSpPr>
        <xdr:cNvPr id="544" name="楕円 543"/>
        <xdr:cNvSpPr/>
      </xdr:nvSpPr>
      <xdr:spPr>
        <a:xfrm>
          <a:off x="13652500" y="5239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29</xdr:row>
      <xdr:rowOff>42710</xdr:rowOff>
    </xdr:from>
    <xdr:ext cx="534377" cy="259045"/>
    <xdr:sp macro="" textlink="">
      <xdr:nvSpPr>
        <xdr:cNvPr id="545" name="テキスト ボックス 544"/>
        <xdr:cNvSpPr txBox="1"/>
      </xdr:nvSpPr>
      <xdr:spPr>
        <a:xfrm>
          <a:off x="13436111" y="5014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19131</xdr:rowOff>
    </xdr:from>
    <xdr:to>
      <xdr:col>67</xdr:col>
      <xdr:colOff>101600</xdr:colOff>
      <xdr:row>35</xdr:row>
      <xdr:rowOff>120731</xdr:rowOff>
    </xdr:to>
    <xdr:sp macro="" textlink="">
      <xdr:nvSpPr>
        <xdr:cNvPr id="546" name="楕円 545"/>
        <xdr:cNvSpPr/>
      </xdr:nvSpPr>
      <xdr:spPr>
        <a:xfrm>
          <a:off x="12763500" y="601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137258</xdr:rowOff>
    </xdr:from>
    <xdr:ext cx="534377" cy="259045"/>
    <xdr:sp macro="" textlink="">
      <xdr:nvSpPr>
        <xdr:cNvPr id="547" name="テキスト ボックス 546"/>
        <xdr:cNvSpPr txBox="1"/>
      </xdr:nvSpPr>
      <xdr:spPr>
        <a:xfrm>
          <a:off x="12547111" y="579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6" name="テキスト ボックス 565"/>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100076</xdr:rowOff>
    </xdr:from>
    <xdr:to>
      <xdr:col>85</xdr:col>
      <xdr:colOff>126364</xdr:colOff>
      <xdr:row>58</xdr:row>
      <xdr:rowOff>153550</xdr:rowOff>
    </xdr:to>
    <xdr:cxnSp macro="">
      <xdr:nvCxnSpPr>
        <xdr:cNvPr id="572" name="直線コネクタ 571"/>
        <xdr:cNvCxnSpPr/>
      </xdr:nvCxnSpPr>
      <xdr:spPr>
        <a:xfrm flipV="1">
          <a:off x="16317595" y="8672576"/>
          <a:ext cx="1269" cy="1425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157377</xdr:rowOff>
    </xdr:from>
    <xdr:ext cx="534377" cy="259045"/>
    <xdr:sp macro="" textlink="">
      <xdr:nvSpPr>
        <xdr:cNvPr id="573" name="教育費最小値テキスト"/>
        <xdr:cNvSpPr txBox="1"/>
      </xdr:nvSpPr>
      <xdr:spPr>
        <a:xfrm>
          <a:off x="16370300" y="1010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153550</xdr:rowOff>
    </xdr:from>
    <xdr:to>
      <xdr:col>86</xdr:col>
      <xdr:colOff>25400</xdr:colOff>
      <xdr:row>58</xdr:row>
      <xdr:rowOff>153550</xdr:rowOff>
    </xdr:to>
    <xdr:cxnSp macro="">
      <xdr:nvCxnSpPr>
        <xdr:cNvPr id="574" name="直線コネクタ 573"/>
        <xdr:cNvCxnSpPr/>
      </xdr:nvCxnSpPr>
      <xdr:spPr>
        <a:xfrm>
          <a:off x="16230600" y="1009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46753</xdr:rowOff>
    </xdr:from>
    <xdr:ext cx="534377" cy="259045"/>
    <xdr:sp macro="" textlink="">
      <xdr:nvSpPr>
        <xdr:cNvPr id="575" name="教育費最大値テキスト"/>
        <xdr:cNvSpPr txBox="1"/>
      </xdr:nvSpPr>
      <xdr:spPr>
        <a:xfrm>
          <a:off x="16370300" y="8447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98,080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100076</xdr:rowOff>
    </xdr:from>
    <xdr:to>
      <xdr:col>86</xdr:col>
      <xdr:colOff>25400</xdr:colOff>
      <xdr:row>50</xdr:row>
      <xdr:rowOff>100076</xdr:rowOff>
    </xdr:to>
    <xdr:cxnSp macro="">
      <xdr:nvCxnSpPr>
        <xdr:cNvPr id="576" name="直線コネクタ 575"/>
        <xdr:cNvCxnSpPr/>
      </xdr:nvCxnSpPr>
      <xdr:spPr>
        <a:xfrm>
          <a:off x="16230600" y="8672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40297</xdr:rowOff>
    </xdr:from>
    <xdr:to>
      <xdr:col>85</xdr:col>
      <xdr:colOff>127000</xdr:colOff>
      <xdr:row>56</xdr:row>
      <xdr:rowOff>153816</xdr:rowOff>
    </xdr:to>
    <xdr:cxnSp macro="">
      <xdr:nvCxnSpPr>
        <xdr:cNvPr id="577" name="直線コネクタ 576"/>
        <xdr:cNvCxnSpPr/>
      </xdr:nvCxnSpPr>
      <xdr:spPr>
        <a:xfrm flipV="1">
          <a:off x="15481300" y="9298597"/>
          <a:ext cx="838200" cy="456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110647</xdr:rowOff>
    </xdr:from>
    <xdr:ext cx="534377" cy="259045"/>
    <xdr:sp macro="" textlink="">
      <xdr:nvSpPr>
        <xdr:cNvPr id="578" name="教育費平均値テキスト"/>
        <xdr:cNvSpPr txBox="1"/>
      </xdr:nvSpPr>
      <xdr:spPr>
        <a:xfrm>
          <a:off x="16370300" y="97118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132220</xdr:rowOff>
    </xdr:from>
    <xdr:to>
      <xdr:col>85</xdr:col>
      <xdr:colOff>177800</xdr:colOff>
      <xdr:row>57</xdr:row>
      <xdr:rowOff>62370</xdr:rowOff>
    </xdr:to>
    <xdr:sp macro="" textlink="">
      <xdr:nvSpPr>
        <xdr:cNvPr id="579" name="フローチャート: 判断 578"/>
        <xdr:cNvSpPr/>
      </xdr:nvSpPr>
      <xdr:spPr>
        <a:xfrm>
          <a:off x="16268700" y="973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32963</xdr:rowOff>
    </xdr:from>
    <xdr:to>
      <xdr:col>81</xdr:col>
      <xdr:colOff>50800</xdr:colOff>
      <xdr:row>56</xdr:row>
      <xdr:rowOff>153816</xdr:rowOff>
    </xdr:to>
    <xdr:cxnSp macro="">
      <xdr:nvCxnSpPr>
        <xdr:cNvPr id="580" name="直線コネクタ 579"/>
        <xdr:cNvCxnSpPr/>
      </xdr:nvCxnSpPr>
      <xdr:spPr>
        <a:xfrm>
          <a:off x="14592300" y="9462713"/>
          <a:ext cx="889000" cy="292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119037</xdr:rowOff>
    </xdr:from>
    <xdr:to>
      <xdr:col>81</xdr:col>
      <xdr:colOff>101600</xdr:colOff>
      <xdr:row>57</xdr:row>
      <xdr:rowOff>49187</xdr:rowOff>
    </xdr:to>
    <xdr:sp macro="" textlink="">
      <xdr:nvSpPr>
        <xdr:cNvPr id="581" name="フローチャート: 判断 580"/>
        <xdr:cNvSpPr/>
      </xdr:nvSpPr>
      <xdr:spPr>
        <a:xfrm>
          <a:off x="15430500" y="972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40314</xdr:rowOff>
    </xdr:from>
    <xdr:ext cx="534377" cy="259045"/>
    <xdr:sp macro="" textlink="">
      <xdr:nvSpPr>
        <xdr:cNvPr id="582" name="テキスト ボックス 581"/>
        <xdr:cNvSpPr txBox="1"/>
      </xdr:nvSpPr>
      <xdr:spPr>
        <a:xfrm>
          <a:off x="15214111" y="981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32963</xdr:rowOff>
    </xdr:from>
    <xdr:to>
      <xdr:col>76</xdr:col>
      <xdr:colOff>114300</xdr:colOff>
      <xdr:row>57</xdr:row>
      <xdr:rowOff>18237</xdr:rowOff>
    </xdr:to>
    <xdr:cxnSp macro="">
      <xdr:nvCxnSpPr>
        <xdr:cNvPr id="583" name="直線コネクタ 582"/>
        <xdr:cNvCxnSpPr/>
      </xdr:nvCxnSpPr>
      <xdr:spPr>
        <a:xfrm flipV="1">
          <a:off x="13703300" y="9462713"/>
          <a:ext cx="889000" cy="32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151746</xdr:rowOff>
    </xdr:from>
    <xdr:to>
      <xdr:col>76</xdr:col>
      <xdr:colOff>165100</xdr:colOff>
      <xdr:row>57</xdr:row>
      <xdr:rowOff>81896</xdr:rowOff>
    </xdr:to>
    <xdr:sp macro="" textlink="">
      <xdr:nvSpPr>
        <xdr:cNvPr id="584" name="フローチャート: 判断 583"/>
        <xdr:cNvSpPr/>
      </xdr:nvSpPr>
      <xdr:spPr>
        <a:xfrm>
          <a:off x="14541500" y="975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73023</xdr:rowOff>
    </xdr:from>
    <xdr:ext cx="534377" cy="259045"/>
    <xdr:sp macro="" textlink="">
      <xdr:nvSpPr>
        <xdr:cNvPr id="585" name="テキスト ボックス 584"/>
        <xdr:cNvSpPr txBox="1"/>
      </xdr:nvSpPr>
      <xdr:spPr>
        <a:xfrm>
          <a:off x="14325111" y="9845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18237</xdr:rowOff>
    </xdr:from>
    <xdr:to>
      <xdr:col>71</xdr:col>
      <xdr:colOff>177800</xdr:colOff>
      <xdr:row>57</xdr:row>
      <xdr:rowOff>72758</xdr:rowOff>
    </xdr:to>
    <xdr:cxnSp macro="">
      <xdr:nvCxnSpPr>
        <xdr:cNvPr id="586" name="直線コネクタ 585"/>
        <xdr:cNvCxnSpPr/>
      </xdr:nvCxnSpPr>
      <xdr:spPr>
        <a:xfrm flipV="1">
          <a:off x="12814300" y="9790887"/>
          <a:ext cx="889000" cy="54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88367</xdr:rowOff>
    </xdr:from>
    <xdr:to>
      <xdr:col>72</xdr:col>
      <xdr:colOff>38100</xdr:colOff>
      <xdr:row>57</xdr:row>
      <xdr:rowOff>18517</xdr:rowOff>
    </xdr:to>
    <xdr:sp macro="" textlink="">
      <xdr:nvSpPr>
        <xdr:cNvPr id="587" name="フローチャート: 判断 586"/>
        <xdr:cNvSpPr/>
      </xdr:nvSpPr>
      <xdr:spPr>
        <a:xfrm>
          <a:off x="13652500" y="9689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35044</xdr:rowOff>
    </xdr:from>
    <xdr:ext cx="534377" cy="259045"/>
    <xdr:sp macro="" textlink="">
      <xdr:nvSpPr>
        <xdr:cNvPr id="588" name="テキスト ボックス 587"/>
        <xdr:cNvSpPr txBox="1"/>
      </xdr:nvSpPr>
      <xdr:spPr>
        <a:xfrm>
          <a:off x="13436111" y="946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23825</xdr:rowOff>
    </xdr:from>
    <xdr:to>
      <xdr:col>67</xdr:col>
      <xdr:colOff>101600</xdr:colOff>
      <xdr:row>56</xdr:row>
      <xdr:rowOff>125425</xdr:rowOff>
    </xdr:to>
    <xdr:sp macro="" textlink="">
      <xdr:nvSpPr>
        <xdr:cNvPr id="589" name="フローチャート: 判断 588"/>
        <xdr:cNvSpPr/>
      </xdr:nvSpPr>
      <xdr:spPr>
        <a:xfrm>
          <a:off x="12763500" y="962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141952</xdr:rowOff>
    </xdr:from>
    <xdr:ext cx="534377" cy="259045"/>
    <xdr:sp macro="" textlink="">
      <xdr:nvSpPr>
        <xdr:cNvPr id="590" name="テキスト ボックス 589"/>
        <xdr:cNvSpPr txBox="1"/>
      </xdr:nvSpPr>
      <xdr:spPr>
        <a:xfrm>
          <a:off x="12547111" y="9400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160947</xdr:rowOff>
    </xdr:from>
    <xdr:to>
      <xdr:col>85</xdr:col>
      <xdr:colOff>177800</xdr:colOff>
      <xdr:row>54</xdr:row>
      <xdr:rowOff>91097</xdr:rowOff>
    </xdr:to>
    <xdr:sp macro="" textlink="">
      <xdr:nvSpPr>
        <xdr:cNvPr id="596" name="楕円 595"/>
        <xdr:cNvSpPr/>
      </xdr:nvSpPr>
      <xdr:spPr>
        <a:xfrm>
          <a:off x="16268700" y="924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12374</xdr:rowOff>
    </xdr:from>
    <xdr:ext cx="534377" cy="259045"/>
    <xdr:sp macro="" textlink="">
      <xdr:nvSpPr>
        <xdr:cNvPr id="597" name="教育費該当値テキスト"/>
        <xdr:cNvSpPr txBox="1"/>
      </xdr:nvSpPr>
      <xdr:spPr>
        <a:xfrm>
          <a:off x="16370300" y="9099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103016</xdr:rowOff>
    </xdr:from>
    <xdr:to>
      <xdr:col>81</xdr:col>
      <xdr:colOff>101600</xdr:colOff>
      <xdr:row>57</xdr:row>
      <xdr:rowOff>33166</xdr:rowOff>
    </xdr:to>
    <xdr:sp macro="" textlink="">
      <xdr:nvSpPr>
        <xdr:cNvPr id="598" name="楕円 597"/>
        <xdr:cNvSpPr/>
      </xdr:nvSpPr>
      <xdr:spPr>
        <a:xfrm>
          <a:off x="15430500" y="970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49693</xdr:rowOff>
    </xdr:from>
    <xdr:ext cx="534377" cy="259045"/>
    <xdr:sp macro="" textlink="">
      <xdr:nvSpPr>
        <xdr:cNvPr id="599" name="テキスト ボックス 598"/>
        <xdr:cNvSpPr txBox="1"/>
      </xdr:nvSpPr>
      <xdr:spPr>
        <a:xfrm>
          <a:off x="15214111" y="947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153613</xdr:rowOff>
    </xdr:from>
    <xdr:to>
      <xdr:col>76</xdr:col>
      <xdr:colOff>165100</xdr:colOff>
      <xdr:row>55</xdr:row>
      <xdr:rowOff>83763</xdr:rowOff>
    </xdr:to>
    <xdr:sp macro="" textlink="">
      <xdr:nvSpPr>
        <xdr:cNvPr id="600" name="楕円 599"/>
        <xdr:cNvSpPr/>
      </xdr:nvSpPr>
      <xdr:spPr>
        <a:xfrm>
          <a:off x="14541500" y="9411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100290</xdr:rowOff>
    </xdr:from>
    <xdr:ext cx="534377" cy="259045"/>
    <xdr:sp macro="" textlink="">
      <xdr:nvSpPr>
        <xdr:cNvPr id="601" name="テキスト ボックス 600"/>
        <xdr:cNvSpPr txBox="1"/>
      </xdr:nvSpPr>
      <xdr:spPr>
        <a:xfrm>
          <a:off x="14325111" y="918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138887</xdr:rowOff>
    </xdr:from>
    <xdr:to>
      <xdr:col>72</xdr:col>
      <xdr:colOff>38100</xdr:colOff>
      <xdr:row>57</xdr:row>
      <xdr:rowOff>69037</xdr:rowOff>
    </xdr:to>
    <xdr:sp macro="" textlink="">
      <xdr:nvSpPr>
        <xdr:cNvPr id="602" name="楕円 601"/>
        <xdr:cNvSpPr/>
      </xdr:nvSpPr>
      <xdr:spPr>
        <a:xfrm>
          <a:off x="13652500" y="9740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60164</xdr:rowOff>
    </xdr:from>
    <xdr:ext cx="534377" cy="259045"/>
    <xdr:sp macro="" textlink="">
      <xdr:nvSpPr>
        <xdr:cNvPr id="603" name="テキスト ボックス 602"/>
        <xdr:cNvSpPr txBox="1"/>
      </xdr:nvSpPr>
      <xdr:spPr>
        <a:xfrm>
          <a:off x="13436111" y="983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21958</xdr:rowOff>
    </xdr:from>
    <xdr:to>
      <xdr:col>67</xdr:col>
      <xdr:colOff>101600</xdr:colOff>
      <xdr:row>57</xdr:row>
      <xdr:rowOff>123558</xdr:rowOff>
    </xdr:to>
    <xdr:sp macro="" textlink="">
      <xdr:nvSpPr>
        <xdr:cNvPr id="604" name="楕円 603"/>
        <xdr:cNvSpPr/>
      </xdr:nvSpPr>
      <xdr:spPr>
        <a:xfrm>
          <a:off x="12763500" y="9794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114685</xdr:rowOff>
    </xdr:from>
    <xdr:ext cx="534377" cy="259045"/>
    <xdr:sp macro="" textlink="">
      <xdr:nvSpPr>
        <xdr:cNvPr id="605" name="テキスト ボックス 604"/>
        <xdr:cNvSpPr txBox="1"/>
      </xdr:nvSpPr>
      <xdr:spPr>
        <a:xfrm>
          <a:off x="12547111" y="9887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9" name="テキスト ボックス 618"/>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5" name="テキスト ボックス 62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7" name="テキスト ボックス 626"/>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110058</xdr:rowOff>
    </xdr:from>
    <xdr:to>
      <xdr:col>85</xdr:col>
      <xdr:colOff>126364</xdr:colOff>
      <xdr:row>79</xdr:row>
      <xdr:rowOff>44450</xdr:rowOff>
    </xdr:to>
    <xdr:cxnSp macro="">
      <xdr:nvCxnSpPr>
        <xdr:cNvPr id="629" name="直線コネクタ 628"/>
        <xdr:cNvCxnSpPr/>
      </xdr:nvCxnSpPr>
      <xdr:spPr>
        <a:xfrm flipV="1">
          <a:off x="16317595" y="12111558"/>
          <a:ext cx="1269" cy="1477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0"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1" name="直線コネクタ 63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56735</xdr:rowOff>
    </xdr:from>
    <xdr:ext cx="534377" cy="259045"/>
    <xdr:sp macro="" textlink="">
      <xdr:nvSpPr>
        <xdr:cNvPr id="632" name="災害復旧費最大値テキスト"/>
        <xdr:cNvSpPr txBox="1"/>
      </xdr:nvSpPr>
      <xdr:spPr>
        <a:xfrm>
          <a:off x="16370300" y="1188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19,389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110058</xdr:rowOff>
    </xdr:from>
    <xdr:to>
      <xdr:col>86</xdr:col>
      <xdr:colOff>25400</xdr:colOff>
      <xdr:row>70</xdr:row>
      <xdr:rowOff>110058</xdr:rowOff>
    </xdr:to>
    <xdr:cxnSp macro="">
      <xdr:nvCxnSpPr>
        <xdr:cNvPr id="633" name="直線コネクタ 632"/>
        <xdr:cNvCxnSpPr/>
      </xdr:nvCxnSpPr>
      <xdr:spPr>
        <a:xfrm>
          <a:off x="16230600" y="12111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41708</xdr:rowOff>
    </xdr:from>
    <xdr:to>
      <xdr:col>85</xdr:col>
      <xdr:colOff>127000</xdr:colOff>
      <xdr:row>78</xdr:row>
      <xdr:rowOff>124231</xdr:rowOff>
    </xdr:to>
    <xdr:cxnSp macro="">
      <xdr:nvCxnSpPr>
        <xdr:cNvPr id="634" name="直線コネクタ 633"/>
        <xdr:cNvCxnSpPr/>
      </xdr:nvCxnSpPr>
      <xdr:spPr>
        <a:xfrm flipV="1">
          <a:off x="15481300" y="13414808"/>
          <a:ext cx="838200" cy="82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36237</xdr:rowOff>
    </xdr:from>
    <xdr:ext cx="469744" cy="259045"/>
    <xdr:sp macro="" textlink="">
      <xdr:nvSpPr>
        <xdr:cNvPr id="635" name="災害復旧費平均値テキスト"/>
        <xdr:cNvSpPr txBox="1"/>
      </xdr:nvSpPr>
      <xdr:spPr>
        <a:xfrm>
          <a:off x="16370300" y="134093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57810</xdr:rowOff>
    </xdr:from>
    <xdr:to>
      <xdr:col>85</xdr:col>
      <xdr:colOff>177800</xdr:colOff>
      <xdr:row>78</xdr:row>
      <xdr:rowOff>159410</xdr:rowOff>
    </xdr:to>
    <xdr:sp macro="" textlink="">
      <xdr:nvSpPr>
        <xdr:cNvPr id="636" name="フローチャート: 判断 635"/>
        <xdr:cNvSpPr/>
      </xdr:nvSpPr>
      <xdr:spPr>
        <a:xfrm>
          <a:off x="16268700" y="1343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124231</xdr:rowOff>
    </xdr:from>
    <xdr:to>
      <xdr:col>81</xdr:col>
      <xdr:colOff>50800</xdr:colOff>
      <xdr:row>79</xdr:row>
      <xdr:rowOff>16866</xdr:rowOff>
    </xdr:to>
    <xdr:cxnSp macro="">
      <xdr:nvCxnSpPr>
        <xdr:cNvPr id="637" name="直線コネクタ 636"/>
        <xdr:cNvCxnSpPr/>
      </xdr:nvCxnSpPr>
      <xdr:spPr>
        <a:xfrm flipV="1">
          <a:off x="14592300" y="13497331"/>
          <a:ext cx="889000" cy="64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127991</xdr:rowOff>
    </xdr:from>
    <xdr:to>
      <xdr:col>81</xdr:col>
      <xdr:colOff>101600</xdr:colOff>
      <xdr:row>79</xdr:row>
      <xdr:rowOff>58141</xdr:rowOff>
    </xdr:to>
    <xdr:sp macro="" textlink="">
      <xdr:nvSpPr>
        <xdr:cNvPr id="638" name="フローチャート: 判断 637"/>
        <xdr:cNvSpPr/>
      </xdr:nvSpPr>
      <xdr:spPr>
        <a:xfrm>
          <a:off x="15430500" y="1350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49268</xdr:rowOff>
    </xdr:from>
    <xdr:ext cx="378565" cy="259045"/>
    <xdr:sp macro="" textlink="">
      <xdr:nvSpPr>
        <xdr:cNvPr id="639" name="テキスト ボックス 638"/>
        <xdr:cNvSpPr txBox="1"/>
      </xdr:nvSpPr>
      <xdr:spPr>
        <a:xfrm>
          <a:off x="15292017" y="1359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16866</xdr:rowOff>
    </xdr:from>
    <xdr:to>
      <xdr:col>76</xdr:col>
      <xdr:colOff>114300</xdr:colOff>
      <xdr:row>79</xdr:row>
      <xdr:rowOff>25857</xdr:rowOff>
    </xdr:to>
    <xdr:cxnSp macro="">
      <xdr:nvCxnSpPr>
        <xdr:cNvPr id="640" name="直線コネクタ 639"/>
        <xdr:cNvCxnSpPr/>
      </xdr:nvCxnSpPr>
      <xdr:spPr>
        <a:xfrm flipV="1">
          <a:off x="13703300" y="13561416"/>
          <a:ext cx="889000" cy="8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123037</xdr:rowOff>
    </xdr:from>
    <xdr:to>
      <xdr:col>76</xdr:col>
      <xdr:colOff>165100</xdr:colOff>
      <xdr:row>79</xdr:row>
      <xdr:rowOff>53187</xdr:rowOff>
    </xdr:to>
    <xdr:sp macro="" textlink="">
      <xdr:nvSpPr>
        <xdr:cNvPr id="641" name="フローチャート: 判断 640"/>
        <xdr:cNvSpPr/>
      </xdr:nvSpPr>
      <xdr:spPr>
        <a:xfrm>
          <a:off x="14541500" y="13496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69714</xdr:rowOff>
    </xdr:from>
    <xdr:ext cx="378565" cy="259045"/>
    <xdr:sp macro="" textlink="">
      <xdr:nvSpPr>
        <xdr:cNvPr id="642" name="テキスト ボックス 641"/>
        <xdr:cNvSpPr txBox="1"/>
      </xdr:nvSpPr>
      <xdr:spPr>
        <a:xfrm>
          <a:off x="14403017" y="13271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25857</xdr:rowOff>
    </xdr:from>
    <xdr:to>
      <xdr:col>71</xdr:col>
      <xdr:colOff>177800</xdr:colOff>
      <xdr:row>79</xdr:row>
      <xdr:rowOff>40793</xdr:rowOff>
    </xdr:to>
    <xdr:cxnSp macro="">
      <xdr:nvCxnSpPr>
        <xdr:cNvPr id="643" name="直線コネクタ 642"/>
        <xdr:cNvCxnSpPr/>
      </xdr:nvCxnSpPr>
      <xdr:spPr>
        <a:xfrm flipV="1">
          <a:off x="12814300" y="13570407"/>
          <a:ext cx="889000" cy="14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128752</xdr:rowOff>
    </xdr:from>
    <xdr:to>
      <xdr:col>72</xdr:col>
      <xdr:colOff>38100</xdr:colOff>
      <xdr:row>79</xdr:row>
      <xdr:rowOff>58902</xdr:rowOff>
    </xdr:to>
    <xdr:sp macro="" textlink="">
      <xdr:nvSpPr>
        <xdr:cNvPr id="644" name="フローチャート: 判断 643"/>
        <xdr:cNvSpPr/>
      </xdr:nvSpPr>
      <xdr:spPr>
        <a:xfrm>
          <a:off x="13652500" y="1350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75429</xdr:rowOff>
    </xdr:from>
    <xdr:ext cx="378565" cy="259045"/>
    <xdr:sp macro="" textlink="">
      <xdr:nvSpPr>
        <xdr:cNvPr id="645" name="テキスト ボックス 644"/>
        <xdr:cNvSpPr txBox="1"/>
      </xdr:nvSpPr>
      <xdr:spPr>
        <a:xfrm>
          <a:off x="13514017" y="132770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112751</xdr:rowOff>
    </xdr:from>
    <xdr:to>
      <xdr:col>67</xdr:col>
      <xdr:colOff>101600</xdr:colOff>
      <xdr:row>79</xdr:row>
      <xdr:rowOff>42901</xdr:rowOff>
    </xdr:to>
    <xdr:sp macro="" textlink="">
      <xdr:nvSpPr>
        <xdr:cNvPr id="646" name="フローチャート: 判断 645"/>
        <xdr:cNvSpPr/>
      </xdr:nvSpPr>
      <xdr:spPr>
        <a:xfrm>
          <a:off x="12763500" y="1348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59428</xdr:rowOff>
    </xdr:from>
    <xdr:ext cx="378565" cy="259045"/>
    <xdr:sp macro="" textlink="">
      <xdr:nvSpPr>
        <xdr:cNvPr id="647" name="テキスト ボックス 646"/>
        <xdr:cNvSpPr txBox="1"/>
      </xdr:nvSpPr>
      <xdr:spPr>
        <a:xfrm>
          <a:off x="12625017" y="13261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162358</xdr:rowOff>
    </xdr:from>
    <xdr:to>
      <xdr:col>85</xdr:col>
      <xdr:colOff>177800</xdr:colOff>
      <xdr:row>78</xdr:row>
      <xdr:rowOff>92508</xdr:rowOff>
    </xdr:to>
    <xdr:sp macro="" textlink="">
      <xdr:nvSpPr>
        <xdr:cNvPr id="653" name="楕円 652"/>
        <xdr:cNvSpPr/>
      </xdr:nvSpPr>
      <xdr:spPr>
        <a:xfrm>
          <a:off x="16268700" y="1336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13785</xdr:rowOff>
    </xdr:from>
    <xdr:ext cx="469744" cy="259045"/>
    <xdr:sp macro="" textlink="">
      <xdr:nvSpPr>
        <xdr:cNvPr id="654" name="災害復旧費該当値テキスト"/>
        <xdr:cNvSpPr txBox="1"/>
      </xdr:nvSpPr>
      <xdr:spPr>
        <a:xfrm>
          <a:off x="16370300" y="1321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73431</xdr:rowOff>
    </xdr:from>
    <xdr:to>
      <xdr:col>81</xdr:col>
      <xdr:colOff>101600</xdr:colOff>
      <xdr:row>79</xdr:row>
      <xdr:rowOff>3581</xdr:rowOff>
    </xdr:to>
    <xdr:sp macro="" textlink="">
      <xdr:nvSpPr>
        <xdr:cNvPr id="655" name="楕円 654"/>
        <xdr:cNvSpPr/>
      </xdr:nvSpPr>
      <xdr:spPr>
        <a:xfrm>
          <a:off x="15430500" y="1344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20108</xdr:rowOff>
    </xdr:from>
    <xdr:ext cx="469744" cy="259045"/>
    <xdr:sp macro="" textlink="">
      <xdr:nvSpPr>
        <xdr:cNvPr id="656" name="テキスト ボックス 655"/>
        <xdr:cNvSpPr txBox="1"/>
      </xdr:nvSpPr>
      <xdr:spPr>
        <a:xfrm>
          <a:off x="15246428" y="13221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137516</xdr:rowOff>
    </xdr:from>
    <xdr:to>
      <xdr:col>76</xdr:col>
      <xdr:colOff>165100</xdr:colOff>
      <xdr:row>79</xdr:row>
      <xdr:rowOff>67666</xdr:rowOff>
    </xdr:to>
    <xdr:sp macro="" textlink="">
      <xdr:nvSpPr>
        <xdr:cNvPr id="657" name="楕円 656"/>
        <xdr:cNvSpPr/>
      </xdr:nvSpPr>
      <xdr:spPr>
        <a:xfrm>
          <a:off x="14541500" y="1351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58793</xdr:rowOff>
    </xdr:from>
    <xdr:ext cx="378565" cy="259045"/>
    <xdr:sp macro="" textlink="">
      <xdr:nvSpPr>
        <xdr:cNvPr id="658" name="テキスト ボックス 657"/>
        <xdr:cNvSpPr txBox="1"/>
      </xdr:nvSpPr>
      <xdr:spPr>
        <a:xfrm>
          <a:off x="14403017" y="13603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146507</xdr:rowOff>
    </xdr:from>
    <xdr:to>
      <xdr:col>72</xdr:col>
      <xdr:colOff>38100</xdr:colOff>
      <xdr:row>79</xdr:row>
      <xdr:rowOff>76657</xdr:rowOff>
    </xdr:to>
    <xdr:sp macro="" textlink="">
      <xdr:nvSpPr>
        <xdr:cNvPr id="659" name="楕円 658"/>
        <xdr:cNvSpPr/>
      </xdr:nvSpPr>
      <xdr:spPr>
        <a:xfrm>
          <a:off x="13652500" y="1351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67784</xdr:rowOff>
    </xdr:from>
    <xdr:ext cx="378565" cy="259045"/>
    <xdr:sp macro="" textlink="">
      <xdr:nvSpPr>
        <xdr:cNvPr id="660" name="テキスト ボックス 659"/>
        <xdr:cNvSpPr txBox="1"/>
      </xdr:nvSpPr>
      <xdr:spPr>
        <a:xfrm>
          <a:off x="13514017" y="13612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161443</xdr:rowOff>
    </xdr:from>
    <xdr:to>
      <xdr:col>67</xdr:col>
      <xdr:colOff>101600</xdr:colOff>
      <xdr:row>79</xdr:row>
      <xdr:rowOff>91593</xdr:rowOff>
    </xdr:to>
    <xdr:sp macro="" textlink="">
      <xdr:nvSpPr>
        <xdr:cNvPr id="661" name="楕円 660"/>
        <xdr:cNvSpPr/>
      </xdr:nvSpPr>
      <xdr:spPr>
        <a:xfrm>
          <a:off x="12763500" y="1353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82720</xdr:rowOff>
    </xdr:from>
    <xdr:ext cx="313932" cy="259045"/>
    <xdr:sp macro="" textlink="">
      <xdr:nvSpPr>
        <xdr:cNvPr id="662" name="テキスト ボックス 661"/>
        <xdr:cNvSpPr txBox="1"/>
      </xdr:nvSpPr>
      <xdr:spPr>
        <a:xfrm>
          <a:off x="12657333" y="136272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2" name="テキスト ボックス 681"/>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96095</xdr:rowOff>
    </xdr:from>
    <xdr:to>
      <xdr:col>85</xdr:col>
      <xdr:colOff>126364</xdr:colOff>
      <xdr:row>97</xdr:row>
      <xdr:rowOff>147358</xdr:rowOff>
    </xdr:to>
    <xdr:cxnSp macro="">
      <xdr:nvCxnSpPr>
        <xdr:cNvPr id="686" name="直線コネクタ 685"/>
        <xdr:cNvCxnSpPr/>
      </xdr:nvCxnSpPr>
      <xdr:spPr>
        <a:xfrm flipV="1">
          <a:off x="16317595" y="15526595"/>
          <a:ext cx="1269" cy="1251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151185</xdr:rowOff>
    </xdr:from>
    <xdr:ext cx="534377" cy="259045"/>
    <xdr:sp macro="" textlink="">
      <xdr:nvSpPr>
        <xdr:cNvPr id="687" name="公債費最小値テキスト"/>
        <xdr:cNvSpPr txBox="1"/>
      </xdr:nvSpPr>
      <xdr:spPr>
        <a:xfrm>
          <a:off x="16370300" y="1678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147358</xdr:rowOff>
    </xdr:from>
    <xdr:to>
      <xdr:col>86</xdr:col>
      <xdr:colOff>25400</xdr:colOff>
      <xdr:row>97</xdr:row>
      <xdr:rowOff>147358</xdr:rowOff>
    </xdr:to>
    <xdr:cxnSp macro="">
      <xdr:nvCxnSpPr>
        <xdr:cNvPr id="688" name="直線コネクタ 687"/>
        <xdr:cNvCxnSpPr/>
      </xdr:nvCxnSpPr>
      <xdr:spPr>
        <a:xfrm>
          <a:off x="16230600" y="16778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42772</xdr:rowOff>
    </xdr:from>
    <xdr:ext cx="534377" cy="259045"/>
    <xdr:sp macro="" textlink="">
      <xdr:nvSpPr>
        <xdr:cNvPr id="689" name="公債費最大値テキスト"/>
        <xdr:cNvSpPr txBox="1"/>
      </xdr:nvSpPr>
      <xdr:spPr>
        <a:xfrm>
          <a:off x="16370300" y="153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96095</xdr:rowOff>
    </xdr:from>
    <xdr:to>
      <xdr:col>86</xdr:col>
      <xdr:colOff>25400</xdr:colOff>
      <xdr:row>90</xdr:row>
      <xdr:rowOff>96095</xdr:rowOff>
    </xdr:to>
    <xdr:cxnSp macro="">
      <xdr:nvCxnSpPr>
        <xdr:cNvPr id="690" name="直線コネクタ 689"/>
        <xdr:cNvCxnSpPr/>
      </xdr:nvCxnSpPr>
      <xdr:spPr>
        <a:xfrm>
          <a:off x="16230600" y="155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55651</xdr:rowOff>
    </xdr:from>
    <xdr:to>
      <xdr:col>85</xdr:col>
      <xdr:colOff>127000</xdr:colOff>
      <xdr:row>94</xdr:row>
      <xdr:rowOff>82474</xdr:rowOff>
    </xdr:to>
    <xdr:cxnSp macro="">
      <xdr:nvCxnSpPr>
        <xdr:cNvPr id="691" name="直線コネクタ 690"/>
        <xdr:cNvCxnSpPr/>
      </xdr:nvCxnSpPr>
      <xdr:spPr>
        <a:xfrm flipV="1">
          <a:off x="15481300" y="16171951"/>
          <a:ext cx="838200" cy="2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33723</xdr:rowOff>
    </xdr:from>
    <xdr:ext cx="534377" cy="259045"/>
    <xdr:sp macro="" textlink="">
      <xdr:nvSpPr>
        <xdr:cNvPr id="692" name="公債費平均値テキスト"/>
        <xdr:cNvSpPr txBox="1"/>
      </xdr:nvSpPr>
      <xdr:spPr>
        <a:xfrm>
          <a:off x="16370300" y="163214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55296</xdr:rowOff>
    </xdr:from>
    <xdr:to>
      <xdr:col>85</xdr:col>
      <xdr:colOff>177800</xdr:colOff>
      <xdr:row>95</xdr:row>
      <xdr:rowOff>156896</xdr:rowOff>
    </xdr:to>
    <xdr:sp macro="" textlink="">
      <xdr:nvSpPr>
        <xdr:cNvPr id="693" name="フローチャート: 判断 692"/>
        <xdr:cNvSpPr/>
      </xdr:nvSpPr>
      <xdr:spPr>
        <a:xfrm>
          <a:off x="162687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82474</xdr:rowOff>
    </xdr:from>
    <xdr:to>
      <xdr:col>81</xdr:col>
      <xdr:colOff>50800</xdr:colOff>
      <xdr:row>94</xdr:row>
      <xdr:rowOff>99504</xdr:rowOff>
    </xdr:to>
    <xdr:cxnSp macro="">
      <xdr:nvCxnSpPr>
        <xdr:cNvPr id="694" name="直線コネクタ 693"/>
        <xdr:cNvCxnSpPr/>
      </xdr:nvCxnSpPr>
      <xdr:spPr>
        <a:xfrm flipV="1">
          <a:off x="14592300" y="16198774"/>
          <a:ext cx="889000" cy="1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41370</xdr:rowOff>
    </xdr:from>
    <xdr:to>
      <xdr:col>81</xdr:col>
      <xdr:colOff>101600</xdr:colOff>
      <xdr:row>95</xdr:row>
      <xdr:rowOff>142970</xdr:rowOff>
    </xdr:to>
    <xdr:sp macro="" textlink="">
      <xdr:nvSpPr>
        <xdr:cNvPr id="695" name="フローチャート: 判断 694"/>
        <xdr:cNvSpPr/>
      </xdr:nvSpPr>
      <xdr:spPr>
        <a:xfrm>
          <a:off x="15430500" y="163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134097</xdr:rowOff>
    </xdr:from>
    <xdr:ext cx="534377" cy="259045"/>
    <xdr:sp macro="" textlink="">
      <xdr:nvSpPr>
        <xdr:cNvPr id="696" name="テキスト ボックス 695"/>
        <xdr:cNvSpPr txBox="1"/>
      </xdr:nvSpPr>
      <xdr:spPr>
        <a:xfrm>
          <a:off x="15214111" y="1642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99504</xdr:rowOff>
    </xdr:from>
    <xdr:to>
      <xdr:col>76</xdr:col>
      <xdr:colOff>114300</xdr:colOff>
      <xdr:row>94</xdr:row>
      <xdr:rowOff>109658</xdr:rowOff>
    </xdr:to>
    <xdr:cxnSp macro="">
      <xdr:nvCxnSpPr>
        <xdr:cNvPr id="697" name="直線コネクタ 696"/>
        <xdr:cNvCxnSpPr/>
      </xdr:nvCxnSpPr>
      <xdr:spPr>
        <a:xfrm flipV="1">
          <a:off x="13703300" y="16215804"/>
          <a:ext cx="889000" cy="10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15844</xdr:rowOff>
    </xdr:from>
    <xdr:to>
      <xdr:col>76</xdr:col>
      <xdr:colOff>165100</xdr:colOff>
      <xdr:row>95</xdr:row>
      <xdr:rowOff>117444</xdr:rowOff>
    </xdr:to>
    <xdr:sp macro="" textlink="">
      <xdr:nvSpPr>
        <xdr:cNvPr id="698" name="フローチャート: 判断 697"/>
        <xdr:cNvSpPr/>
      </xdr:nvSpPr>
      <xdr:spPr>
        <a:xfrm>
          <a:off x="14541500" y="163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108571</xdr:rowOff>
    </xdr:from>
    <xdr:ext cx="534377" cy="259045"/>
    <xdr:sp macro="" textlink="">
      <xdr:nvSpPr>
        <xdr:cNvPr id="699" name="テキスト ボックス 698"/>
        <xdr:cNvSpPr txBox="1"/>
      </xdr:nvSpPr>
      <xdr:spPr>
        <a:xfrm>
          <a:off x="14325111" y="1639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109658</xdr:rowOff>
    </xdr:from>
    <xdr:to>
      <xdr:col>71</xdr:col>
      <xdr:colOff>177800</xdr:colOff>
      <xdr:row>94</xdr:row>
      <xdr:rowOff>111468</xdr:rowOff>
    </xdr:to>
    <xdr:cxnSp macro="">
      <xdr:nvCxnSpPr>
        <xdr:cNvPr id="700" name="直線コネクタ 699"/>
        <xdr:cNvCxnSpPr/>
      </xdr:nvCxnSpPr>
      <xdr:spPr>
        <a:xfrm flipV="1">
          <a:off x="12814300" y="16225958"/>
          <a:ext cx="889000" cy="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61658</xdr:rowOff>
    </xdr:from>
    <xdr:to>
      <xdr:col>72</xdr:col>
      <xdr:colOff>38100</xdr:colOff>
      <xdr:row>95</xdr:row>
      <xdr:rowOff>163258</xdr:rowOff>
    </xdr:to>
    <xdr:sp macro="" textlink="">
      <xdr:nvSpPr>
        <xdr:cNvPr id="701" name="フローチャート: 判断 700"/>
        <xdr:cNvSpPr/>
      </xdr:nvSpPr>
      <xdr:spPr>
        <a:xfrm>
          <a:off x="13652500" y="16349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154385</xdr:rowOff>
    </xdr:from>
    <xdr:ext cx="534377" cy="259045"/>
    <xdr:sp macro="" textlink="">
      <xdr:nvSpPr>
        <xdr:cNvPr id="702" name="テキスト ボックス 701"/>
        <xdr:cNvSpPr txBox="1"/>
      </xdr:nvSpPr>
      <xdr:spPr>
        <a:xfrm>
          <a:off x="13436111" y="1644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116618</xdr:rowOff>
    </xdr:from>
    <xdr:to>
      <xdr:col>67</xdr:col>
      <xdr:colOff>101600</xdr:colOff>
      <xdr:row>95</xdr:row>
      <xdr:rowOff>46768</xdr:rowOff>
    </xdr:to>
    <xdr:sp macro="" textlink="">
      <xdr:nvSpPr>
        <xdr:cNvPr id="703" name="フローチャート: 判断 702"/>
        <xdr:cNvSpPr/>
      </xdr:nvSpPr>
      <xdr:spPr>
        <a:xfrm>
          <a:off x="12763500" y="16232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37895</xdr:rowOff>
    </xdr:from>
    <xdr:ext cx="534377" cy="259045"/>
    <xdr:sp macro="" textlink="">
      <xdr:nvSpPr>
        <xdr:cNvPr id="704" name="テキスト ボックス 703"/>
        <xdr:cNvSpPr txBox="1"/>
      </xdr:nvSpPr>
      <xdr:spPr>
        <a:xfrm>
          <a:off x="12547111" y="16325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4851</xdr:rowOff>
    </xdr:from>
    <xdr:to>
      <xdr:col>85</xdr:col>
      <xdr:colOff>177800</xdr:colOff>
      <xdr:row>94</xdr:row>
      <xdr:rowOff>106451</xdr:rowOff>
    </xdr:to>
    <xdr:sp macro="" textlink="">
      <xdr:nvSpPr>
        <xdr:cNvPr id="710" name="楕円 709"/>
        <xdr:cNvSpPr/>
      </xdr:nvSpPr>
      <xdr:spPr>
        <a:xfrm>
          <a:off x="16268700" y="1612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27728</xdr:rowOff>
    </xdr:from>
    <xdr:ext cx="534377" cy="259045"/>
    <xdr:sp macro="" textlink="">
      <xdr:nvSpPr>
        <xdr:cNvPr id="711" name="公債費該当値テキスト"/>
        <xdr:cNvSpPr txBox="1"/>
      </xdr:nvSpPr>
      <xdr:spPr>
        <a:xfrm>
          <a:off x="16370300" y="15972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31674</xdr:rowOff>
    </xdr:from>
    <xdr:to>
      <xdr:col>81</xdr:col>
      <xdr:colOff>101600</xdr:colOff>
      <xdr:row>94</xdr:row>
      <xdr:rowOff>133274</xdr:rowOff>
    </xdr:to>
    <xdr:sp macro="" textlink="">
      <xdr:nvSpPr>
        <xdr:cNvPr id="712" name="楕円 711"/>
        <xdr:cNvSpPr/>
      </xdr:nvSpPr>
      <xdr:spPr>
        <a:xfrm>
          <a:off x="15430500" y="1614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149801</xdr:rowOff>
    </xdr:from>
    <xdr:ext cx="534377" cy="259045"/>
    <xdr:sp macro="" textlink="">
      <xdr:nvSpPr>
        <xdr:cNvPr id="713" name="テキスト ボックス 712"/>
        <xdr:cNvSpPr txBox="1"/>
      </xdr:nvSpPr>
      <xdr:spPr>
        <a:xfrm>
          <a:off x="15214111" y="15923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48704</xdr:rowOff>
    </xdr:from>
    <xdr:to>
      <xdr:col>76</xdr:col>
      <xdr:colOff>165100</xdr:colOff>
      <xdr:row>94</xdr:row>
      <xdr:rowOff>150304</xdr:rowOff>
    </xdr:to>
    <xdr:sp macro="" textlink="">
      <xdr:nvSpPr>
        <xdr:cNvPr id="714" name="楕円 713"/>
        <xdr:cNvSpPr/>
      </xdr:nvSpPr>
      <xdr:spPr>
        <a:xfrm>
          <a:off x="14541500" y="1616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166831</xdr:rowOff>
    </xdr:from>
    <xdr:ext cx="534377" cy="259045"/>
    <xdr:sp macro="" textlink="">
      <xdr:nvSpPr>
        <xdr:cNvPr id="715" name="テキスト ボックス 714"/>
        <xdr:cNvSpPr txBox="1"/>
      </xdr:nvSpPr>
      <xdr:spPr>
        <a:xfrm>
          <a:off x="14325111" y="15940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58858</xdr:rowOff>
    </xdr:from>
    <xdr:to>
      <xdr:col>72</xdr:col>
      <xdr:colOff>38100</xdr:colOff>
      <xdr:row>94</xdr:row>
      <xdr:rowOff>160458</xdr:rowOff>
    </xdr:to>
    <xdr:sp macro="" textlink="">
      <xdr:nvSpPr>
        <xdr:cNvPr id="716" name="楕円 715"/>
        <xdr:cNvSpPr/>
      </xdr:nvSpPr>
      <xdr:spPr>
        <a:xfrm>
          <a:off x="13652500" y="16175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5535</xdr:rowOff>
    </xdr:from>
    <xdr:ext cx="534377" cy="259045"/>
    <xdr:sp macro="" textlink="">
      <xdr:nvSpPr>
        <xdr:cNvPr id="717" name="テキスト ボックス 716"/>
        <xdr:cNvSpPr txBox="1"/>
      </xdr:nvSpPr>
      <xdr:spPr>
        <a:xfrm>
          <a:off x="13436111" y="1595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60668</xdr:rowOff>
    </xdr:from>
    <xdr:to>
      <xdr:col>67</xdr:col>
      <xdr:colOff>101600</xdr:colOff>
      <xdr:row>94</xdr:row>
      <xdr:rowOff>162268</xdr:rowOff>
    </xdr:to>
    <xdr:sp macro="" textlink="">
      <xdr:nvSpPr>
        <xdr:cNvPr id="718" name="楕円 717"/>
        <xdr:cNvSpPr/>
      </xdr:nvSpPr>
      <xdr:spPr>
        <a:xfrm>
          <a:off x="12763500" y="1617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7345</xdr:rowOff>
    </xdr:from>
    <xdr:ext cx="534377" cy="259045"/>
    <xdr:sp macro="" textlink="">
      <xdr:nvSpPr>
        <xdr:cNvPr id="719" name="テキスト ボックス 718"/>
        <xdr:cNvSpPr txBox="1"/>
      </xdr:nvSpPr>
      <xdr:spPr>
        <a:xfrm>
          <a:off x="12547111" y="1595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0" name="直線コネクタ 729"/>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1" name="テキスト ボックス 730"/>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4" name="直線コネクタ 733"/>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111777</xdr:rowOff>
    </xdr:from>
    <xdr:ext cx="467179" cy="259045"/>
    <xdr:sp macro="" textlink="">
      <xdr:nvSpPr>
        <xdr:cNvPr id="735" name="テキスト ボックス 734"/>
        <xdr:cNvSpPr txBox="1"/>
      </xdr:nvSpPr>
      <xdr:spPr>
        <a:xfrm>
          <a:off x="17820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104839</xdr:rowOff>
    </xdr:from>
    <xdr:to>
      <xdr:col>116</xdr:col>
      <xdr:colOff>62864</xdr:colOff>
      <xdr:row>38</xdr:row>
      <xdr:rowOff>25400</xdr:rowOff>
    </xdr:to>
    <xdr:cxnSp macro="">
      <xdr:nvCxnSpPr>
        <xdr:cNvPr id="739" name="直線コネクタ 738"/>
        <xdr:cNvCxnSpPr/>
      </xdr:nvCxnSpPr>
      <xdr:spPr>
        <a:xfrm flipV="1">
          <a:off x="22159595" y="5248339"/>
          <a:ext cx="1269" cy="1292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43451</xdr:rowOff>
    </xdr:from>
    <xdr:ext cx="249299" cy="259045"/>
    <xdr:sp macro="" textlink="">
      <xdr:nvSpPr>
        <xdr:cNvPr id="740" name="諸支出金最小値テキスト"/>
        <xdr:cNvSpPr txBox="1"/>
      </xdr:nvSpPr>
      <xdr:spPr>
        <a:xfrm>
          <a:off x="22212300" y="65585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1" name="直線コネクタ 740"/>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51516</xdr:rowOff>
    </xdr:from>
    <xdr:ext cx="469744" cy="259045"/>
    <xdr:sp macro="" textlink="">
      <xdr:nvSpPr>
        <xdr:cNvPr id="742" name="諸支出金最大値テキスト"/>
        <xdr:cNvSpPr txBox="1"/>
      </xdr:nvSpPr>
      <xdr:spPr>
        <a:xfrm>
          <a:off x="22212300" y="502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104839</xdr:rowOff>
    </xdr:from>
    <xdr:to>
      <xdr:col>116</xdr:col>
      <xdr:colOff>152400</xdr:colOff>
      <xdr:row>30</xdr:row>
      <xdr:rowOff>104839</xdr:rowOff>
    </xdr:to>
    <xdr:cxnSp macro="">
      <xdr:nvCxnSpPr>
        <xdr:cNvPr id="743" name="直線コネクタ 742"/>
        <xdr:cNvCxnSpPr/>
      </xdr:nvCxnSpPr>
      <xdr:spPr>
        <a:xfrm>
          <a:off x="22072600" y="524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4" name="直線コネクタ 743"/>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132351</xdr:rowOff>
    </xdr:from>
    <xdr:ext cx="313932" cy="259045"/>
    <xdr:sp macro="" textlink="">
      <xdr:nvSpPr>
        <xdr:cNvPr id="745" name="諸支出金平均値テキスト"/>
        <xdr:cNvSpPr txBox="1"/>
      </xdr:nvSpPr>
      <xdr:spPr>
        <a:xfrm>
          <a:off x="22212300" y="630455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109474</xdr:rowOff>
    </xdr:from>
    <xdr:to>
      <xdr:col>116</xdr:col>
      <xdr:colOff>114300</xdr:colOff>
      <xdr:row>38</xdr:row>
      <xdr:rowOff>39624</xdr:rowOff>
    </xdr:to>
    <xdr:sp macro="" textlink="">
      <xdr:nvSpPr>
        <xdr:cNvPr id="746" name="フローチャート: 判断 745"/>
        <xdr:cNvSpPr/>
      </xdr:nvSpPr>
      <xdr:spPr>
        <a:xfrm>
          <a:off x="22110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7" name="直線コネクタ 746"/>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47752</xdr:rowOff>
    </xdr:from>
    <xdr:to>
      <xdr:col>112</xdr:col>
      <xdr:colOff>38100</xdr:colOff>
      <xdr:row>37</xdr:row>
      <xdr:rowOff>149352</xdr:rowOff>
    </xdr:to>
    <xdr:sp macro="" textlink="">
      <xdr:nvSpPr>
        <xdr:cNvPr id="748" name="フローチャート: 判断 747"/>
        <xdr:cNvSpPr/>
      </xdr:nvSpPr>
      <xdr:spPr>
        <a:xfrm>
          <a:off x="21272500" y="639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165879</xdr:rowOff>
    </xdr:from>
    <xdr:ext cx="378565" cy="259045"/>
    <xdr:sp macro="" textlink="">
      <xdr:nvSpPr>
        <xdr:cNvPr id="749" name="テキスト ボックス 748"/>
        <xdr:cNvSpPr txBox="1"/>
      </xdr:nvSpPr>
      <xdr:spPr>
        <a:xfrm>
          <a:off x="21134017" y="61666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0" name="直線コネクタ 749"/>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58610</xdr:rowOff>
    </xdr:from>
    <xdr:to>
      <xdr:col>107</xdr:col>
      <xdr:colOff>101600</xdr:colOff>
      <xdr:row>37</xdr:row>
      <xdr:rowOff>160210</xdr:rowOff>
    </xdr:to>
    <xdr:sp macro="" textlink="">
      <xdr:nvSpPr>
        <xdr:cNvPr id="751" name="フローチャート: 判断 750"/>
        <xdr:cNvSpPr/>
      </xdr:nvSpPr>
      <xdr:spPr>
        <a:xfrm>
          <a:off x="20383500" y="640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5287</xdr:rowOff>
    </xdr:from>
    <xdr:ext cx="378565" cy="259045"/>
    <xdr:sp macro="" textlink="">
      <xdr:nvSpPr>
        <xdr:cNvPr id="752" name="テキスト ボックス 751"/>
        <xdr:cNvSpPr txBox="1"/>
      </xdr:nvSpPr>
      <xdr:spPr>
        <a:xfrm>
          <a:off x="20245017" y="6177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3" name="直線コネクタ 752"/>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14034</xdr:rowOff>
    </xdr:from>
    <xdr:to>
      <xdr:col>102</xdr:col>
      <xdr:colOff>165100</xdr:colOff>
      <xdr:row>37</xdr:row>
      <xdr:rowOff>115634</xdr:rowOff>
    </xdr:to>
    <xdr:sp macro="" textlink="">
      <xdr:nvSpPr>
        <xdr:cNvPr id="754" name="フローチャート: 判断 753"/>
        <xdr:cNvSpPr/>
      </xdr:nvSpPr>
      <xdr:spPr>
        <a:xfrm>
          <a:off x="19494500" y="6357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132161</xdr:rowOff>
    </xdr:from>
    <xdr:ext cx="378565" cy="259045"/>
    <xdr:sp macro="" textlink="">
      <xdr:nvSpPr>
        <xdr:cNvPr id="755" name="テキスト ボックス 754"/>
        <xdr:cNvSpPr txBox="1"/>
      </xdr:nvSpPr>
      <xdr:spPr>
        <a:xfrm>
          <a:off x="19356017" y="6132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29464</xdr:rowOff>
    </xdr:from>
    <xdr:to>
      <xdr:col>98</xdr:col>
      <xdr:colOff>38100</xdr:colOff>
      <xdr:row>37</xdr:row>
      <xdr:rowOff>131064</xdr:rowOff>
    </xdr:to>
    <xdr:sp macro="" textlink="">
      <xdr:nvSpPr>
        <xdr:cNvPr id="756" name="フローチャート: 判断 755"/>
        <xdr:cNvSpPr/>
      </xdr:nvSpPr>
      <xdr:spPr>
        <a:xfrm>
          <a:off x="18605500" y="637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147591</xdr:rowOff>
    </xdr:from>
    <xdr:ext cx="378565" cy="259045"/>
    <xdr:sp macro="" textlink="">
      <xdr:nvSpPr>
        <xdr:cNvPr id="757" name="テキスト ボックス 756"/>
        <xdr:cNvSpPr txBox="1"/>
      </xdr:nvSpPr>
      <xdr:spPr>
        <a:xfrm>
          <a:off x="18467017" y="6148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3" name="楕円 762"/>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87901</xdr:rowOff>
    </xdr:from>
    <xdr:ext cx="249299" cy="259045"/>
    <xdr:sp macro="" textlink="">
      <xdr:nvSpPr>
        <xdr:cNvPr id="764" name="諸支出金該当値テキスト"/>
        <xdr:cNvSpPr txBox="1"/>
      </xdr:nvSpPr>
      <xdr:spPr>
        <a:xfrm>
          <a:off x="22212300" y="64315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5" name="楕円 764"/>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6" name="テキスト ボックス 765"/>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7" name="楕円 766"/>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8" name="テキスト ボックス 767"/>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9" name="楕円 768"/>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0" name="テキスト ボックス 769"/>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1" name="楕円 770"/>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2" name="テキスト ボックス 771"/>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類似団体内順位２位の高コストを示している消防費については、伊勢市が消防本部を有するため、高いコストを要しているものである。</a:t>
          </a: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類似団体平均、三重県平均を上回っているのは、衛生費及び教育費で、衛生費は、伊勢総合病院建設に係る出資金の増によるもの、教育費は、中学校統合校整備費用の増額によるものである。</a:t>
          </a:r>
          <a:endParaRPr kumimoji="1" lang="en-US" altLang="ja-JP" sz="1300">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次年度以降も統合校整備等の大型建設事業によるコスト増が見込まれるため、より一層の歳出抑制に努める。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財政調整基金は平成</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18</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年度以降は取り崩し</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せず積み立ててきたが</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H30</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年度は普通建設事業費等の増額に伴い一部取り崩した。</a:t>
          </a:r>
          <a:endPar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これにより、実質単年度収支は前年度から</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6.36</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ポイント低下し、４年続けてのマイナスとなっている。</a:t>
          </a:r>
        </a:p>
        <a:p>
          <a:pPr rtl="0" fontAlgn="base"/>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病院事業会計については、一般会計からの繰出金により資金不足は発生していないが、今後は新病院の建設に伴う公債費負担が大きくなることから、更なる経営改善を進める必要がある。</a:t>
          </a:r>
        </a:p>
        <a:p>
          <a:r>
            <a:rPr kumimoji="1" lang="ja-JP" altLang="en-US" sz="1400">
              <a:latin typeface="ＭＳ ゴシック" pitchFamily="49" charset="-128"/>
              <a:ea typeface="ＭＳ ゴシック" pitchFamily="49" charset="-128"/>
            </a:rPr>
            <a:t>　その他の会計については黒字で推移はしているが、健全な財政状況を維持するため、長期的な視点に立ち事業の推進を図る。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38" t="s">
        <v>80</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39" t="s">
        <v>82</v>
      </c>
      <c r="C3" s="440"/>
      <c r="D3" s="440"/>
      <c r="E3" s="441"/>
      <c r="F3" s="441"/>
      <c r="G3" s="441"/>
      <c r="H3" s="441"/>
      <c r="I3" s="441"/>
      <c r="J3" s="441"/>
      <c r="K3" s="441"/>
      <c r="L3" s="441" t="s">
        <v>83</v>
      </c>
      <c r="M3" s="441"/>
      <c r="N3" s="441"/>
      <c r="O3" s="441"/>
      <c r="P3" s="441"/>
      <c r="Q3" s="441"/>
      <c r="R3" s="448"/>
      <c r="S3" s="448"/>
      <c r="T3" s="448"/>
      <c r="U3" s="448"/>
      <c r="V3" s="449"/>
      <c r="W3" s="423" t="s">
        <v>84</v>
      </c>
      <c r="X3" s="424"/>
      <c r="Y3" s="424"/>
      <c r="Z3" s="424"/>
      <c r="AA3" s="424"/>
      <c r="AB3" s="440"/>
      <c r="AC3" s="448" t="s">
        <v>85</v>
      </c>
      <c r="AD3" s="424"/>
      <c r="AE3" s="424"/>
      <c r="AF3" s="424"/>
      <c r="AG3" s="424"/>
      <c r="AH3" s="424"/>
      <c r="AI3" s="424"/>
      <c r="AJ3" s="424"/>
      <c r="AK3" s="424"/>
      <c r="AL3" s="425"/>
      <c r="AM3" s="423" t="s">
        <v>86</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87</v>
      </c>
      <c r="BO3" s="424"/>
      <c r="BP3" s="424"/>
      <c r="BQ3" s="424"/>
      <c r="BR3" s="424"/>
      <c r="BS3" s="424"/>
      <c r="BT3" s="424"/>
      <c r="BU3" s="425"/>
      <c r="BV3" s="423" t="s">
        <v>88</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89</v>
      </c>
      <c r="CU3" s="424"/>
      <c r="CV3" s="424"/>
      <c r="CW3" s="424"/>
      <c r="CX3" s="424"/>
      <c r="CY3" s="424"/>
      <c r="CZ3" s="424"/>
      <c r="DA3" s="425"/>
      <c r="DB3" s="423" t="s">
        <v>90</v>
      </c>
      <c r="DC3" s="424"/>
      <c r="DD3" s="424"/>
      <c r="DE3" s="424"/>
      <c r="DF3" s="424"/>
      <c r="DG3" s="424"/>
      <c r="DH3" s="424"/>
      <c r="DI3" s="425"/>
      <c r="DJ3" s="185"/>
      <c r="DK3" s="185"/>
      <c r="DL3" s="185"/>
      <c r="DM3" s="185"/>
      <c r="DN3" s="185"/>
      <c r="DO3" s="185"/>
    </row>
    <row r="4" spans="1:119" ht="18.75" customHeight="1" x14ac:dyDescent="0.15">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91</v>
      </c>
      <c r="AZ4" s="427"/>
      <c r="BA4" s="427"/>
      <c r="BB4" s="427"/>
      <c r="BC4" s="427"/>
      <c r="BD4" s="427"/>
      <c r="BE4" s="427"/>
      <c r="BF4" s="427"/>
      <c r="BG4" s="427"/>
      <c r="BH4" s="427"/>
      <c r="BI4" s="427"/>
      <c r="BJ4" s="427"/>
      <c r="BK4" s="427"/>
      <c r="BL4" s="427"/>
      <c r="BM4" s="428"/>
      <c r="BN4" s="429">
        <v>56058756</v>
      </c>
      <c r="BO4" s="430"/>
      <c r="BP4" s="430"/>
      <c r="BQ4" s="430"/>
      <c r="BR4" s="430"/>
      <c r="BS4" s="430"/>
      <c r="BT4" s="430"/>
      <c r="BU4" s="431"/>
      <c r="BV4" s="429">
        <v>51031835</v>
      </c>
      <c r="BW4" s="430"/>
      <c r="BX4" s="430"/>
      <c r="BY4" s="430"/>
      <c r="BZ4" s="430"/>
      <c r="CA4" s="430"/>
      <c r="CB4" s="430"/>
      <c r="CC4" s="431"/>
      <c r="CD4" s="432" t="s">
        <v>92</v>
      </c>
      <c r="CE4" s="433"/>
      <c r="CF4" s="433"/>
      <c r="CG4" s="433"/>
      <c r="CH4" s="433"/>
      <c r="CI4" s="433"/>
      <c r="CJ4" s="433"/>
      <c r="CK4" s="433"/>
      <c r="CL4" s="433"/>
      <c r="CM4" s="433"/>
      <c r="CN4" s="433"/>
      <c r="CO4" s="433"/>
      <c r="CP4" s="433"/>
      <c r="CQ4" s="433"/>
      <c r="CR4" s="433"/>
      <c r="CS4" s="434"/>
      <c r="CT4" s="435">
        <v>1.4</v>
      </c>
      <c r="CU4" s="436"/>
      <c r="CV4" s="436"/>
      <c r="CW4" s="436"/>
      <c r="CX4" s="436"/>
      <c r="CY4" s="436"/>
      <c r="CZ4" s="436"/>
      <c r="DA4" s="437"/>
      <c r="DB4" s="435">
        <v>1.5</v>
      </c>
      <c r="DC4" s="436"/>
      <c r="DD4" s="436"/>
      <c r="DE4" s="436"/>
      <c r="DF4" s="436"/>
      <c r="DG4" s="436"/>
      <c r="DH4" s="436"/>
      <c r="DI4" s="437"/>
      <c r="DJ4" s="185"/>
      <c r="DK4" s="185"/>
      <c r="DL4" s="185"/>
      <c r="DM4" s="185"/>
      <c r="DN4" s="185"/>
      <c r="DO4" s="185"/>
    </row>
    <row r="5" spans="1:119" ht="18.75" customHeight="1" x14ac:dyDescent="0.15">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93</v>
      </c>
      <c r="AN5" s="496"/>
      <c r="AO5" s="496"/>
      <c r="AP5" s="496"/>
      <c r="AQ5" s="496"/>
      <c r="AR5" s="496"/>
      <c r="AS5" s="496"/>
      <c r="AT5" s="497"/>
      <c r="AU5" s="498" t="s">
        <v>94</v>
      </c>
      <c r="AV5" s="499"/>
      <c r="AW5" s="499"/>
      <c r="AX5" s="499"/>
      <c r="AY5" s="500" t="s">
        <v>95</v>
      </c>
      <c r="AZ5" s="501"/>
      <c r="BA5" s="501"/>
      <c r="BB5" s="501"/>
      <c r="BC5" s="501"/>
      <c r="BD5" s="501"/>
      <c r="BE5" s="501"/>
      <c r="BF5" s="501"/>
      <c r="BG5" s="501"/>
      <c r="BH5" s="501"/>
      <c r="BI5" s="501"/>
      <c r="BJ5" s="501"/>
      <c r="BK5" s="501"/>
      <c r="BL5" s="501"/>
      <c r="BM5" s="502"/>
      <c r="BN5" s="466">
        <v>55399992</v>
      </c>
      <c r="BO5" s="467"/>
      <c r="BP5" s="467"/>
      <c r="BQ5" s="467"/>
      <c r="BR5" s="467"/>
      <c r="BS5" s="467"/>
      <c r="BT5" s="467"/>
      <c r="BU5" s="468"/>
      <c r="BV5" s="466">
        <v>50109202</v>
      </c>
      <c r="BW5" s="467"/>
      <c r="BX5" s="467"/>
      <c r="BY5" s="467"/>
      <c r="BZ5" s="467"/>
      <c r="CA5" s="467"/>
      <c r="CB5" s="467"/>
      <c r="CC5" s="468"/>
      <c r="CD5" s="469" t="s">
        <v>96</v>
      </c>
      <c r="CE5" s="470"/>
      <c r="CF5" s="470"/>
      <c r="CG5" s="470"/>
      <c r="CH5" s="470"/>
      <c r="CI5" s="470"/>
      <c r="CJ5" s="470"/>
      <c r="CK5" s="470"/>
      <c r="CL5" s="470"/>
      <c r="CM5" s="470"/>
      <c r="CN5" s="470"/>
      <c r="CO5" s="470"/>
      <c r="CP5" s="470"/>
      <c r="CQ5" s="470"/>
      <c r="CR5" s="470"/>
      <c r="CS5" s="471"/>
      <c r="CT5" s="463">
        <v>93.4</v>
      </c>
      <c r="CU5" s="464"/>
      <c r="CV5" s="464"/>
      <c r="CW5" s="464"/>
      <c r="CX5" s="464"/>
      <c r="CY5" s="464"/>
      <c r="CZ5" s="464"/>
      <c r="DA5" s="465"/>
      <c r="DB5" s="463">
        <v>93.1</v>
      </c>
      <c r="DC5" s="464"/>
      <c r="DD5" s="464"/>
      <c r="DE5" s="464"/>
      <c r="DF5" s="464"/>
      <c r="DG5" s="464"/>
      <c r="DH5" s="464"/>
      <c r="DI5" s="465"/>
      <c r="DJ5" s="185"/>
      <c r="DK5" s="185"/>
      <c r="DL5" s="185"/>
      <c r="DM5" s="185"/>
      <c r="DN5" s="185"/>
      <c r="DO5" s="185"/>
    </row>
    <row r="6" spans="1:119" ht="18.75" customHeight="1" x14ac:dyDescent="0.15">
      <c r="A6" s="186"/>
      <c r="B6" s="472" t="s">
        <v>97</v>
      </c>
      <c r="C6" s="473"/>
      <c r="D6" s="473"/>
      <c r="E6" s="474"/>
      <c r="F6" s="474"/>
      <c r="G6" s="474"/>
      <c r="H6" s="474"/>
      <c r="I6" s="474"/>
      <c r="J6" s="474"/>
      <c r="K6" s="474"/>
      <c r="L6" s="474" t="s">
        <v>98</v>
      </c>
      <c r="M6" s="474"/>
      <c r="N6" s="474"/>
      <c r="O6" s="474"/>
      <c r="P6" s="474"/>
      <c r="Q6" s="474"/>
      <c r="R6" s="478"/>
      <c r="S6" s="478"/>
      <c r="T6" s="478"/>
      <c r="U6" s="478"/>
      <c r="V6" s="479"/>
      <c r="W6" s="482" t="s">
        <v>99</v>
      </c>
      <c r="X6" s="483"/>
      <c r="Y6" s="483"/>
      <c r="Z6" s="483"/>
      <c r="AA6" s="483"/>
      <c r="AB6" s="473"/>
      <c r="AC6" s="486" t="s">
        <v>100</v>
      </c>
      <c r="AD6" s="487"/>
      <c r="AE6" s="487"/>
      <c r="AF6" s="487"/>
      <c r="AG6" s="487"/>
      <c r="AH6" s="487"/>
      <c r="AI6" s="487"/>
      <c r="AJ6" s="487"/>
      <c r="AK6" s="487"/>
      <c r="AL6" s="488"/>
      <c r="AM6" s="495" t="s">
        <v>101</v>
      </c>
      <c r="AN6" s="496"/>
      <c r="AO6" s="496"/>
      <c r="AP6" s="496"/>
      <c r="AQ6" s="496"/>
      <c r="AR6" s="496"/>
      <c r="AS6" s="496"/>
      <c r="AT6" s="497"/>
      <c r="AU6" s="498" t="s">
        <v>94</v>
      </c>
      <c r="AV6" s="499"/>
      <c r="AW6" s="499"/>
      <c r="AX6" s="499"/>
      <c r="AY6" s="500" t="s">
        <v>102</v>
      </c>
      <c r="AZ6" s="501"/>
      <c r="BA6" s="501"/>
      <c r="BB6" s="501"/>
      <c r="BC6" s="501"/>
      <c r="BD6" s="501"/>
      <c r="BE6" s="501"/>
      <c r="BF6" s="501"/>
      <c r="BG6" s="501"/>
      <c r="BH6" s="501"/>
      <c r="BI6" s="501"/>
      <c r="BJ6" s="501"/>
      <c r="BK6" s="501"/>
      <c r="BL6" s="501"/>
      <c r="BM6" s="502"/>
      <c r="BN6" s="466">
        <v>658764</v>
      </c>
      <c r="BO6" s="467"/>
      <c r="BP6" s="467"/>
      <c r="BQ6" s="467"/>
      <c r="BR6" s="467"/>
      <c r="BS6" s="467"/>
      <c r="BT6" s="467"/>
      <c r="BU6" s="468"/>
      <c r="BV6" s="466">
        <v>922633</v>
      </c>
      <c r="BW6" s="467"/>
      <c r="BX6" s="467"/>
      <c r="BY6" s="467"/>
      <c r="BZ6" s="467"/>
      <c r="CA6" s="467"/>
      <c r="CB6" s="467"/>
      <c r="CC6" s="468"/>
      <c r="CD6" s="469" t="s">
        <v>103</v>
      </c>
      <c r="CE6" s="470"/>
      <c r="CF6" s="470"/>
      <c r="CG6" s="470"/>
      <c r="CH6" s="470"/>
      <c r="CI6" s="470"/>
      <c r="CJ6" s="470"/>
      <c r="CK6" s="470"/>
      <c r="CL6" s="470"/>
      <c r="CM6" s="470"/>
      <c r="CN6" s="470"/>
      <c r="CO6" s="470"/>
      <c r="CP6" s="470"/>
      <c r="CQ6" s="470"/>
      <c r="CR6" s="470"/>
      <c r="CS6" s="471"/>
      <c r="CT6" s="503">
        <v>99.8</v>
      </c>
      <c r="CU6" s="504"/>
      <c r="CV6" s="504"/>
      <c r="CW6" s="504"/>
      <c r="CX6" s="504"/>
      <c r="CY6" s="504"/>
      <c r="CZ6" s="504"/>
      <c r="DA6" s="505"/>
      <c r="DB6" s="503">
        <v>99.6</v>
      </c>
      <c r="DC6" s="504"/>
      <c r="DD6" s="504"/>
      <c r="DE6" s="504"/>
      <c r="DF6" s="504"/>
      <c r="DG6" s="504"/>
      <c r="DH6" s="504"/>
      <c r="DI6" s="505"/>
      <c r="DJ6" s="185"/>
      <c r="DK6" s="185"/>
      <c r="DL6" s="185"/>
      <c r="DM6" s="185"/>
      <c r="DN6" s="185"/>
      <c r="DO6" s="185"/>
    </row>
    <row r="7" spans="1:119" ht="18.75" customHeight="1" x14ac:dyDescent="0.15">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104</v>
      </c>
      <c r="AN7" s="496"/>
      <c r="AO7" s="496"/>
      <c r="AP7" s="496"/>
      <c r="AQ7" s="496"/>
      <c r="AR7" s="496"/>
      <c r="AS7" s="496"/>
      <c r="AT7" s="497"/>
      <c r="AU7" s="498" t="s">
        <v>105</v>
      </c>
      <c r="AV7" s="499"/>
      <c r="AW7" s="499"/>
      <c r="AX7" s="499"/>
      <c r="AY7" s="500" t="s">
        <v>106</v>
      </c>
      <c r="AZ7" s="501"/>
      <c r="BA7" s="501"/>
      <c r="BB7" s="501"/>
      <c r="BC7" s="501"/>
      <c r="BD7" s="501"/>
      <c r="BE7" s="501"/>
      <c r="BF7" s="501"/>
      <c r="BG7" s="501"/>
      <c r="BH7" s="501"/>
      <c r="BI7" s="501"/>
      <c r="BJ7" s="501"/>
      <c r="BK7" s="501"/>
      <c r="BL7" s="501"/>
      <c r="BM7" s="502"/>
      <c r="BN7" s="466">
        <v>238986</v>
      </c>
      <c r="BO7" s="467"/>
      <c r="BP7" s="467"/>
      <c r="BQ7" s="467"/>
      <c r="BR7" s="467"/>
      <c r="BS7" s="467"/>
      <c r="BT7" s="467"/>
      <c r="BU7" s="468"/>
      <c r="BV7" s="466">
        <v>473251</v>
      </c>
      <c r="BW7" s="467"/>
      <c r="BX7" s="467"/>
      <c r="BY7" s="467"/>
      <c r="BZ7" s="467"/>
      <c r="CA7" s="467"/>
      <c r="CB7" s="467"/>
      <c r="CC7" s="468"/>
      <c r="CD7" s="469" t="s">
        <v>107</v>
      </c>
      <c r="CE7" s="470"/>
      <c r="CF7" s="470"/>
      <c r="CG7" s="470"/>
      <c r="CH7" s="470"/>
      <c r="CI7" s="470"/>
      <c r="CJ7" s="470"/>
      <c r="CK7" s="470"/>
      <c r="CL7" s="470"/>
      <c r="CM7" s="470"/>
      <c r="CN7" s="470"/>
      <c r="CO7" s="470"/>
      <c r="CP7" s="470"/>
      <c r="CQ7" s="470"/>
      <c r="CR7" s="470"/>
      <c r="CS7" s="471"/>
      <c r="CT7" s="466">
        <v>29948897</v>
      </c>
      <c r="CU7" s="467"/>
      <c r="CV7" s="467"/>
      <c r="CW7" s="467"/>
      <c r="CX7" s="467"/>
      <c r="CY7" s="467"/>
      <c r="CZ7" s="467"/>
      <c r="DA7" s="468"/>
      <c r="DB7" s="466">
        <v>29846140</v>
      </c>
      <c r="DC7" s="467"/>
      <c r="DD7" s="467"/>
      <c r="DE7" s="467"/>
      <c r="DF7" s="467"/>
      <c r="DG7" s="467"/>
      <c r="DH7" s="467"/>
      <c r="DI7" s="468"/>
      <c r="DJ7" s="185"/>
      <c r="DK7" s="185"/>
      <c r="DL7" s="185"/>
      <c r="DM7" s="185"/>
      <c r="DN7" s="185"/>
      <c r="DO7" s="185"/>
    </row>
    <row r="8" spans="1:119" ht="18.75" customHeight="1" thickBot="1" x14ac:dyDescent="0.2">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108</v>
      </c>
      <c r="AN8" s="496"/>
      <c r="AO8" s="496"/>
      <c r="AP8" s="496"/>
      <c r="AQ8" s="496"/>
      <c r="AR8" s="496"/>
      <c r="AS8" s="496"/>
      <c r="AT8" s="497"/>
      <c r="AU8" s="498" t="s">
        <v>109</v>
      </c>
      <c r="AV8" s="499"/>
      <c r="AW8" s="499"/>
      <c r="AX8" s="499"/>
      <c r="AY8" s="500" t="s">
        <v>110</v>
      </c>
      <c r="AZ8" s="501"/>
      <c r="BA8" s="501"/>
      <c r="BB8" s="501"/>
      <c r="BC8" s="501"/>
      <c r="BD8" s="501"/>
      <c r="BE8" s="501"/>
      <c r="BF8" s="501"/>
      <c r="BG8" s="501"/>
      <c r="BH8" s="501"/>
      <c r="BI8" s="501"/>
      <c r="BJ8" s="501"/>
      <c r="BK8" s="501"/>
      <c r="BL8" s="501"/>
      <c r="BM8" s="502"/>
      <c r="BN8" s="466">
        <v>419778</v>
      </c>
      <c r="BO8" s="467"/>
      <c r="BP8" s="467"/>
      <c r="BQ8" s="467"/>
      <c r="BR8" s="467"/>
      <c r="BS8" s="467"/>
      <c r="BT8" s="467"/>
      <c r="BU8" s="468"/>
      <c r="BV8" s="466">
        <v>449382</v>
      </c>
      <c r="BW8" s="467"/>
      <c r="BX8" s="467"/>
      <c r="BY8" s="467"/>
      <c r="BZ8" s="467"/>
      <c r="CA8" s="467"/>
      <c r="CB8" s="467"/>
      <c r="CC8" s="468"/>
      <c r="CD8" s="469" t="s">
        <v>111</v>
      </c>
      <c r="CE8" s="470"/>
      <c r="CF8" s="470"/>
      <c r="CG8" s="470"/>
      <c r="CH8" s="470"/>
      <c r="CI8" s="470"/>
      <c r="CJ8" s="470"/>
      <c r="CK8" s="470"/>
      <c r="CL8" s="470"/>
      <c r="CM8" s="470"/>
      <c r="CN8" s="470"/>
      <c r="CO8" s="470"/>
      <c r="CP8" s="470"/>
      <c r="CQ8" s="470"/>
      <c r="CR8" s="470"/>
      <c r="CS8" s="471"/>
      <c r="CT8" s="506">
        <v>0.61</v>
      </c>
      <c r="CU8" s="507"/>
      <c r="CV8" s="507"/>
      <c r="CW8" s="507"/>
      <c r="CX8" s="507"/>
      <c r="CY8" s="507"/>
      <c r="CZ8" s="507"/>
      <c r="DA8" s="508"/>
      <c r="DB8" s="506">
        <v>0.62</v>
      </c>
      <c r="DC8" s="507"/>
      <c r="DD8" s="507"/>
      <c r="DE8" s="507"/>
      <c r="DF8" s="507"/>
      <c r="DG8" s="507"/>
      <c r="DH8" s="507"/>
      <c r="DI8" s="508"/>
      <c r="DJ8" s="185"/>
      <c r="DK8" s="185"/>
      <c r="DL8" s="185"/>
      <c r="DM8" s="185"/>
      <c r="DN8" s="185"/>
      <c r="DO8" s="185"/>
    </row>
    <row r="9" spans="1:119" ht="18.75" customHeight="1" thickBot="1" x14ac:dyDescent="0.2">
      <c r="A9" s="186"/>
      <c r="B9" s="460" t="s">
        <v>112</v>
      </c>
      <c r="C9" s="461"/>
      <c r="D9" s="461"/>
      <c r="E9" s="461"/>
      <c r="F9" s="461"/>
      <c r="G9" s="461"/>
      <c r="H9" s="461"/>
      <c r="I9" s="461"/>
      <c r="J9" s="461"/>
      <c r="K9" s="509"/>
      <c r="L9" s="510" t="s">
        <v>113</v>
      </c>
      <c r="M9" s="511"/>
      <c r="N9" s="511"/>
      <c r="O9" s="511"/>
      <c r="P9" s="511"/>
      <c r="Q9" s="512"/>
      <c r="R9" s="513">
        <v>127817</v>
      </c>
      <c r="S9" s="514"/>
      <c r="T9" s="514"/>
      <c r="U9" s="514"/>
      <c r="V9" s="515"/>
      <c r="W9" s="423" t="s">
        <v>114</v>
      </c>
      <c r="X9" s="424"/>
      <c r="Y9" s="424"/>
      <c r="Z9" s="424"/>
      <c r="AA9" s="424"/>
      <c r="AB9" s="424"/>
      <c r="AC9" s="424"/>
      <c r="AD9" s="424"/>
      <c r="AE9" s="424"/>
      <c r="AF9" s="424"/>
      <c r="AG9" s="424"/>
      <c r="AH9" s="424"/>
      <c r="AI9" s="424"/>
      <c r="AJ9" s="424"/>
      <c r="AK9" s="424"/>
      <c r="AL9" s="425"/>
      <c r="AM9" s="495" t="s">
        <v>115</v>
      </c>
      <c r="AN9" s="496"/>
      <c r="AO9" s="496"/>
      <c r="AP9" s="496"/>
      <c r="AQ9" s="496"/>
      <c r="AR9" s="496"/>
      <c r="AS9" s="496"/>
      <c r="AT9" s="497"/>
      <c r="AU9" s="498" t="s">
        <v>109</v>
      </c>
      <c r="AV9" s="499"/>
      <c r="AW9" s="499"/>
      <c r="AX9" s="499"/>
      <c r="AY9" s="500" t="s">
        <v>116</v>
      </c>
      <c r="AZ9" s="501"/>
      <c r="BA9" s="501"/>
      <c r="BB9" s="501"/>
      <c r="BC9" s="501"/>
      <c r="BD9" s="501"/>
      <c r="BE9" s="501"/>
      <c r="BF9" s="501"/>
      <c r="BG9" s="501"/>
      <c r="BH9" s="501"/>
      <c r="BI9" s="501"/>
      <c r="BJ9" s="501"/>
      <c r="BK9" s="501"/>
      <c r="BL9" s="501"/>
      <c r="BM9" s="502"/>
      <c r="BN9" s="466">
        <v>-29604</v>
      </c>
      <c r="BO9" s="467"/>
      <c r="BP9" s="467"/>
      <c r="BQ9" s="467"/>
      <c r="BR9" s="467"/>
      <c r="BS9" s="467"/>
      <c r="BT9" s="467"/>
      <c r="BU9" s="468"/>
      <c r="BV9" s="466">
        <v>-423944</v>
      </c>
      <c r="BW9" s="467"/>
      <c r="BX9" s="467"/>
      <c r="BY9" s="467"/>
      <c r="BZ9" s="467"/>
      <c r="CA9" s="467"/>
      <c r="CB9" s="467"/>
      <c r="CC9" s="468"/>
      <c r="CD9" s="469" t="s">
        <v>117</v>
      </c>
      <c r="CE9" s="470"/>
      <c r="CF9" s="470"/>
      <c r="CG9" s="470"/>
      <c r="CH9" s="470"/>
      <c r="CI9" s="470"/>
      <c r="CJ9" s="470"/>
      <c r="CK9" s="470"/>
      <c r="CL9" s="470"/>
      <c r="CM9" s="470"/>
      <c r="CN9" s="470"/>
      <c r="CO9" s="470"/>
      <c r="CP9" s="470"/>
      <c r="CQ9" s="470"/>
      <c r="CR9" s="470"/>
      <c r="CS9" s="471"/>
      <c r="CT9" s="463">
        <v>15.6</v>
      </c>
      <c r="CU9" s="464"/>
      <c r="CV9" s="464"/>
      <c r="CW9" s="464"/>
      <c r="CX9" s="464"/>
      <c r="CY9" s="464"/>
      <c r="CZ9" s="464"/>
      <c r="DA9" s="465"/>
      <c r="DB9" s="463">
        <v>15.6</v>
      </c>
      <c r="DC9" s="464"/>
      <c r="DD9" s="464"/>
      <c r="DE9" s="464"/>
      <c r="DF9" s="464"/>
      <c r="DG9" s="464"/>
      <c r="DH9" s="464"/>
      <c r="DI9" s="465"/>
      <c r="DJ9" s="185"/>
      <c r="DK9" s="185"/>
      <c r="DL9" s="185"/>
      <c r="DM9" s="185"/>
      <c r="DN9" s="185"/>
      <c r="DO9" s="185"/>
    </row>
    <row r="10" spans="1:119" ht="18.75" customHeight="1" thickBot="1" x14ac:dyDescent="0.2">
      <c r="A10" s="186"/>
      <c r="B10" s="460"/>
      <c r="C10" s="461"/>
      <c r="D10" s="461"/>
      <c r="E10" s="461"/>
      <c r="F10" s="461"/>
      <c r="G10" s="461"/>
      <c r="H10" s="461"/>
      <c r="I10" s="461"/>
      <c r="J10" s="461"/>
      <c r="K10" s="509"/>
      <c r="L10" s="516" t="s">
        <v>118</v>
      </c>
      <c r="M10" s="496"/>
      <c r="N10" s="496"/>
      <c r="O10" s="496"/>
      <c r="P10" s="496"/>
      <c r="Q10" s="497"/>
      <c r="R10" s="517">
        <v>130271</v>
      </c>
      <c r="S10" s="518"/>
      <c r="T10" s="518"/>
      <c r="U10" s="518"/>
      <c r="V10" s="519"/>
      <c r="W10" s="454"/>
      <c r="X10" s="455"/>
      <c r="Y10" s="455"/>
      <c r="Z10" s="455"/>
      <c r="AA10" s="455"/>
      <c r="AB10" s="455"/>
      <c r="AC10" s="455"/>
      <c r="AD10" s="455"/>
      <c r="AE10" s="455"/>
      <c r="AF10" s="455"/>
      <c r="AG10" s="455"/>
      <c r="AH10" s="455"/>
      <c r="AI10" s="455"/>
      <c r="AJ10" s="455"/>
      <c r="AK10" s="455"/>
      <c r="AL10" s="458"/>
      <c r="AM10" s="495" t="s">
        <v>119</v>
      </c>
      <c r="AN10" s="496"/>
      <c r="AO10" s="496"/>
      <c r="AP10" s="496"/>
      <c r="AQ10" s="496"/>
      <c r="AR10" s="496"/>
      <c r="AS10" s="496"/>
      <c r="AT10" s="497"/>
      <c r="AU10" s="498" t="s">
        <v>120</v>
      </c>
      <c r="AV10" s="499"/>
      <c r="AW10" s="499"/>
      <c r="AX10" s="499"/>
      <c r="AY10" s="500" t="s">
        <v>121</v>
      </c>
      <c r="AZ10" s="501"/>
      <c r="BA10" s="501"/>
      <c r="BB10" s="501"/>
      <c r="BC10" s="501"/>
      <c r="BD10" s="501"/>
      <c r="BE10" s="501"/>
      <c r="BF10" s="501"/>
      <c r="BG10" s="501"/>
      <c r="BH10" s="501"/>
      <c r="BI10" s="501"/>
      <c r="BJ10" s="501"/>
      <c r="BK10" s="501"/>
      <c r="BL10" s="501"/>
      <c r="BM10" s="502"/>
      <c r="BN10" s="466">
        <v>25942</v>
      </c>
      <c r="BO10" s="467"/>
      <c r="BP10" s="467"/>
      <c r="BQ10" s="467"/>
      <c r="BR10" s="467"/>
      <c r="BS10" s="467"/>
      <c r="BT10" s="467"/>
      <c r="BU10" s="468"/>
      <c r="BV10" s="466">
        <v>27849</v>
      </c>
      <c r="BW10" s="467"/>
      <c r="BX10" s="467"/>
      <c r="BY10" s="467"/>
      <c r="BZ10" s="467"/>
      <c r="CA10" s="467"/>
      <c r="CB10" s="467"/>
      <c r="CC10" s="468"/>
      <c r="CD10" s="190" t="s">
        <v>122</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60"/>
      <c r="C11" s="461"/>
      <c r="D11" s="461"/>
      <c r="E11" s="461"/>
      <c r="F11" s="461"/>
      <c r="G11" s="461"/>
      <c r="H11" s="461"/>
      <c r="I11" s="461"/>
      <c r="J11" s="461"/>
      <c r="K11" s="509"/>
      <c r="L11" s="520" t="s">
        <v>123</v>
      </c>
      <c r="M11" s="521"/>
      <c r="N11" s="521"/>
      <c r="O11" s="521"/>
      <c r="P11" s="521"/>
      <c r="Q11" s="522"/>
      <c r="R11" s="523" t="s">
        <v>124</v>
      </c>
      <c r="S11" s="524"/>
      <c r="T11" s="524"/>
      <c r="U11" s="524"/>
      <c r="V11" s="525"/>
      <c r="W11" s="454"/>
      <c r="X11" s="455"/>
      <c r="Y11" s="455"/>
      <c r="Z11" s="455"/>
      <c r="AA11" s="455"/>
      <c r="AB11" s="455"/>
      <c r="AC11" s="455"/>
      <c r="AD11" s="455"/>
      <c r="AE11" s="455"/>
      <c r="AF11" s="455"/>
      <c r="AG11" s="455"/>
      <c r="AH11" s="455"/>
      <c r="AI11" s="455"/>
      <c r="AJ11" s="455"/>
      <c r="AK11" s="455"/>
      <c r="AL11" s="458"/>
      <c r="AM11" s="495" t="s">
        <v>125</v>
      </c>
      <c r="AN11" s="496"/>
      <c r="AO11" s="496"/>
      <c r="AP11" s="496"/>
      <c r="AQ11" s="496"/>
      <c r="AR11" s="496"/>
      <c r="AS11" s="496"/>
      <c r="AT11" s="497"/>
      <c r="AU11" s="498" t="s">
        <v>94</v>
      </c>
      <c r="AV11" s="499"/>
      <c r="AW11" s="499"/>
      <c r="AX11" s="499"/>
      <c r="AY11" s="500" t="s">
        <v>126</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0</v>
      </c>
      <c r="BW11" s="467"/>
      <c r="BX11" s="467"/>
      <c r="BY11" s="467"/>
      <c r="BZ11" s="467"/>
      <c r="CA11" s="467"/>
      <c r="CB11" s="467"/>
      <c r="CC11" s="468"/>
      <c r="CD11" s="469" t="s">
        <v>127</v>
      </c>
      <c r="CE11" s="470"/>
      <c r="CF11" s="470"/>
      <c r="CG11" s="470"/>
      <c r="CH11" s="470"/>
      <c r="CI11" s="470"/>
      <c r="CJ11" s="470"/>
      <c r="CK11" s="470"/>
      <c r="CL11" s="470"/>
      <c r="CM11" s="470"/>
      <c r="CN11" s="470"/>
      <c r="CO11" s="470"/>
      <c r="CP11" s="470"/>
      <c r="CQ11" s="470"/>
      <c r="CR11" s="470"/>
      <c r="CS11" s="471"/>
      <c r="CT11" s="506" t="s">
        <v>128</v>
      </c>
      <c r="CU11" s="507"/>
      <c r="CV11" s="507"/>
      <c r="CW11" s="507"/>
      <c r="CX11" s="507"/>
      <c r="CY11" s="507"/>
      <c r="CZ11" s="507"/>
      <c r="DA11" s="508"/>
      <c r="DB11" s="506" t="s">
        <v>129</v>
      </c>
      <c r="DC11" s="507"/>
      <c r="DD11" s="507"/>
      <c r="DE11" s="507"/>
      <c r="DF11" s="507"/>
      <c r="DG11" s="507"/>
      <c r="DH11" s="507"/>
      <c r="DI11" s="508"/>
      <c r="DJ11" s="185"/>
      <c r="DK11" s="185"/>
      <c r="DL11" s="185"/>
      <c r="DM11" s="185"/>
      <c r="DN11" s="185"/>
      <c r="DO11" s="185"/>
    </row>
    <row r="12" spans="1:119" ht="18.75" customHeight="1" x14ac:dyDescent="0.15">
      <c r="A12" s="186"/>
      <c r="B12" s="526" t="s">
        <v>130</v>
      </c>
      <c r="C12" s="527"/>
      <c r="D12" s="527"/>
      <c r="E12" s="527"/>
      <c r="F12" s="527"/>
      <c r="G12" s="527"/>
      <c r="H12" s="527"/>
      <c r="I12" s="527"/>
      <c r="J12" s="527"/>
      <c r="K12" s="528"/>
      <c r="L12" s="535" t="s">
        <v>131</v>
      </c>
      <c r="M12" s="536"/>
      <c r="N12" s="536"/>
      <c r="O12" s="536"/>
      <c r="P12" s="536"/>
      <c r="Q12" s="537"/>
      <c r="R12" s="538">
        <v>126573</v>
      </c>
      <c r="S12" s="539"/>
      <c r="T12" s="539"/>
      <c r="U12" s="539"/>
      <c r="V12" s="540"/>
      <c r="W12" s="541" t="s">
        <v>1</v>
      </c>
      <c r="X12" s="499"/>
      <c r="Y12" s="499"/>
      <c r="Z12" s="499"/>
      <c r="AA12" s="499"/>
      <c r="AB12" s="542"/>
      <c r="AC12" s="498" t="s">
        <v>132</v>
      </c>
      <c r="AD12" s="499"/>
      <c r="AE12" s="499"/>
      <c r="AF12" s="499"/>
      <c r="AG12" s="542"/>
      <c r="AH12" s="498" t="s">
        <v>133</v>
      </c>
      <c r="AI12" s="499"/>
      <c r="AJ12" s="499"/>
      <c r="AK12" s="499"/>
      <c r="AL12" s="543"/>
      <c r="AM12" s="495" t="s">
        <v>134</v>
      </c>
      <c r="AN12" s="496"/>
      <c r="AO12" s="496"/>
      <c r="AP12" s="496"/>
      <c r="AQ12" s="496"/>
      <c r="AR12" s="496"/>
      <c r="AS12" s="496"/>
      <c r="AT12" s="497"/>
      <c r="AU12" s="498" t="s">
        <v>94</v>
      </c>
      <c r="AV12" s="499"/>
      <c r="AW12" s="499"/>
      <c r="AX12" s="499"/>
      <c r="AY12" s="500" t="s">
        <v>135</v>
      </c>
      <c r="AZ12" s="501"/>
      <c r="BA12" s="501"/>
      <c r="BB12" s="501"/>
      <c r="BC12" s="501"/>
      <c r="BD12" s="501"/>
      <c r="BE12" s="501"/>
      <c r="BF12" s="501"/>
      <c r="BG12" s="501"/>
      <c r="BH12" s="501"/>
      <c r="BI12" s="501"/>
      <c r="BJ12" s="501"/>
      <c r="BK12" s="501"/>
      <c r="BL12" s="501"/>
      <c r="BM12" s="502"/>
      <c r="BN12" s="466">
        <v>2300000</v>
      </c>
      <c r="BO12" s="467"/>
      <c r="BP12" s="467"/>
      <c r="BQ12" s="467"/>
      <c r="BR12" s="467"/>
      <c r="BS12" s="467"/>
      <c r="BT12" s="467"/>
      <c r="BU12" s="468"/>
      <c r="BV12" s="466">
        <v>0</v>
      </c>
      <c r="BW12" s="467"/>
      <c r="BX12" s="467"/>
      <c r="BY12" s="467"/>
      <c r="BZ12" s="467"/>
      <c r="CA12" s="467"/>
      <c r="CB12" s="467"/>
      <c r="CC12" s="468"/>
      <c r="CD12" s="469" t="s">
        <v>136</v>
      </c>
      <c r="CE12" s="470"/>
      <c r="CF12" s="470"/>
      <c r="CG12" s="470"/>
      <c r="CH12" s="470"/>
      <c r="CI12" s="470"/>
      <c r="CJ12" s="470"/>
      <c r="CK12" s="470"/>
      <c r="CL12" s="470"/>
      <c r="CM12" s="470"/>
      <c r="CN12" s="470"/>
      <c r="CO12" s="470"/>
      <c r="CP12" s="470"/>
      <c r="CQ12" s="470"/>
      <c r="CR12" s="470"/>
      <c r="CS12" s="471"/>
      <c r="CT12" s="506" t="s">
        <v>129</v>
      </c>
      <c r="CU12" s="507"/>
      <c r="CV12" s="507"/>
      <c r="CW12" s="507"/>
      <c r="CX12" s="507"/>
      <c r="CY12" s="507"/>
      <c r="CZ12" s="507"/>
      <c r="DA12" s="508"/>
      <c r="DB12" s="506" t="s">
        <v>129</v>
      </c>
      <c r="DC12" s="507"/>
      <c r="DD12" s="507"/>
      <c r="DE12" s="507"/>
      <c r="DF12" s="507"/>
      <c r="DG12" s="507"/>
      <c r="DH12" s="507"/>
      <c r="DI12" s="508"/>
      <c r="DJ12" s="185"/>
      <c r="DK12" s="185"/>
      <c r="DL12" s="185"/>
      <c r="DM12" s="185"/>
      <c r="DN12" s="185"/>
      <c r="DO12" s="185"/>
    </row>
    <row r="13" spans="1:119" ht="18.75" customHeight="1" x14ac:dyDescent="0.15">
      <c r="A13" s="186"/>
      <c r="B13" s="529"/>
      <c r="C13" s="530"/>
      <c r="D13" s="530"/>
      <c r="E13" s="530"/>
      <c r="F13" s="530"/>
      <c r="G13" s="530"/>
      <c r="H13" s="530"/>
      <c r="I13" s="530"/>
      <c r="J13" s="530"/>
      <c r="K13" s="531"/>
      <c r="L13" s="196"/>
      <c r="M13" s="554" t="s">
        <v>137</v>
      </c>
      <c r="N13" s="555"/>
      <c r="O13" s="555"/>
      <c r="P13" s="555"/>
      <c r="Q13" s="556"/>
      <c r="R13" s="547">
        <v>125638</v>
      </c>
      <c r="S13" s="548"/>
      <c r="T13" s="548"/>
      <c r="U13" s="548"/>
      <c r="V13" s="549"/>
      <c r="W13" s="482" t="s">
        <v>138</v>
      </c>
      <c r="X13" s="483"/>
      <c r="Y13" s="483"/>
      <c r="Z13" s="483"/>
      <c r="AA13" s="483"/>
      <c r="AB13" s="473"/>
      <c r="AC13" s="517">
        <v>1622</v>
      </c>
      <c r="AD13" s="518"/>
      <c r="AE13" s="518"/>
      <c r="AF13" s="518"/>
      <c r="AG13" s="557"/>
      <c r="AH13" s="517">
        <v>1896</v>
      </c>
      <c r="AI13" s="518"/>
      <c r="AJ13" s="518"/>
      <c r="AK13" s="518"/>
      <c r="AL13" s="519"/>
      <c r="AM13" s="495" t="s">
        <v>139</v>
      </c>
      <c r="AN13" s="496"/>
      <c r="AO13" s="496"/>
      <c r="AP13" s="496"/>
      <c r="AQ13" s="496"/>
      <c r="AR13" s="496"/>
      <c r="AS13" s="496"/>
      <c r="AT13" s="497"/>
      <c r="AU13" s="498" t="s">
        <v>109</v>
      </c>
      <c r="AV13" s="499"/>
      <c r="AW13" s="499"/>
      <c r="AX13" s="499"/>
      <c r="AY13" s="500" t="s">
        <v>140</v>
      </c>
      <c r="AZ13" s="501"/>
      <c r="BA13" s="501"/>
      <c r="BB13" s="501"/>
      <c r="BC13" s="501"/>
      <c r="BD13" s="501"/>
      <c r="BE13" s="501"/>
      <c r="BF13" s="501"/>
      <c r="BG13" s="501"/>
      <c r="BH13" s="501"/>
      <c r="BI13" s="501"/>
      <c r="BJ13" s="501"/>
      <c r="BK13" s="501"/>
      <c r="BL13" s="501"/>
      <c r="BM13" s="502"/>
      <c r="BN13" s="466">
        <v>-2303662</v>
      </c>
      <c r="BO13" s="467"/>
      <c r="BP13" s="467"/>
      <c r="BQ13" s="467"/>
      <c r="BR13" s="467"/>
      <c r="BS13" s="467"/>
      <c r="BT13" s="467"/>
      <c r="BU13" s="468"/>
      <c r="BV13" s="466">
        <v>-396095</v>
      </c>
      <c r="BW13" s="467"/>
      <c r="BX13" s="467"/>
      <c r="BY13" s="467"/>
      <c r="BZ13" s="467"/>
      <c r="CA13" s="467"/>
      <c r="CB13" s="467"/>
      <c r="CC13" s="468"/>
      <c r="CD13" s="469" t="s">
        <v>141</v>
      </c>
      <c r="CE13" s="470"/>
      <c r="CF13" s="470"/>
      <c r="CG13" s="470"/>
      <c r="CH13" s="470"/>
      <c r="CI13" s="470"/>
      <c r="CJ13" s="470"/>
      <c r="CK13" s="470"/>
      <c r="CL13" s="470"/>
      <c r="CM13" s="470"/>
      <c r="CN13" s="470"/>
      <c r="CO13" s="470"/>
      <c r="CP13" s="470"/>
      <c r="CQ13" s="470"/>
      <c r="CR13" s="470"/>
      <c r="CS13" s="471"/>
      <c r="CT13" s="463">
        <v>3.8</v>
      </c>
      <c r="CU13" s="464"/>
      <c r="CV13" s="464"/>
      <c r="CW13" s="464"/>
      <c r="CX13" s="464"/>
      <c r="CY13" s="464"/>
      <c r="CZ13" s="464"/>
      <c r="DA13" s="465"/>
      <c r="DB13" s="463">
        <v>3.7</v>
      </c>
      <c r="DC13" s="464"/>
      <c r="DD13" s="464"/>
      <c r="DE13" s="464"/>
      <c r="DF13" s="464"/>
      <c r="DG13" s="464"/>
      <c r="DH13" s="464"/>
      <c r="DI13" s="465"/>
      <c r="DJ13" s="185"/>
      <c r="DK13" s="185"/>
      <c r="DL13" s="185"/>
      <c r="DM13" s="185"/>
      <c r="DN13" s="185"/>
      <c r="DO13" s="185"/>
    </row>
    <row r="14" spans="1:119" ht="18.75" customHeight="1" thickBot="1" x14ac:dyDescent="0.2">
      <c r="A14" s="186"/>
      <c r="B14" s="529"/>
      <c r="C14" s="530"/>
      <c r="D14" s="530"/>
      <c r="E14" s="530"/>
      <c r="F14" s="530"/>
      <c r="G14" s="530"/>
      <c r="H14" s="530"/>
      <c r="I14" s="530"/>
      <c r="J14" s="530"/>
      <c r="K14" s="531"/>
      <c r="L14" s="544" t="s">
        <v>142</v>
      </c>
      <c r="M14" s="545"/>
      <c r="N14" s="545"/>
      <c r="O14" s="545"/>
      <c r="P14" s="545"/>
      <c r="Q14" s="546"/>
      <c r="R14" s="547">
        <v>127791</v>
      </c>
      <c r="S14" s="548"/>
      <c r="T14" s="548"/>
      <c r="U14" s="548"/>
      <c r="V14" s="549"/>
      <c r="W14" s="456"/>
      <c r="X14" s="457"/>
      <c r="Y14" s="457"/>
      <c r="Z14" s="457"/>
      <c r="AA14" s="457"/>
      <c r="AB14" s="446"/>
      <c r="AC14" s="550">
        <v>2.7</v>
      </c>
      <c r="AD14" s="551"/>
      <c r="AE14" s="551"/>
      <c r="AF14" s="551"/>
      <c r="AG14" s="552"/>
      <c r="AH14" s="550">
        <v>3.2</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143</v>
      </c>
      <c r="CE14" s="559"/>
      <c r="CF14" s="559"/>
      <c r="CG14" s="559"/>
      <c r="CH14" s="559"/>
      <c r="CI14" s="559"/>
      <c r="CJ14" s="559"/>
      <c r="CK14" s="559"/>
      <c r="CL14" s="559"/>
      <c r="CM14" s="559"/>
      <c r="CN14" s="559"/>
      <c r="CO14" s="559"/>
      <c r="CP14" s="559"/>
      <c r="CQ14" s="559"/>
      <c r="CR14" s="559"/>
      <c r="CS14" s="560"/>
      <c r="CT14" s="561" t="s">
        <v>128</v>
      </c>
      <c r="CU14" s="562"/>
      <c r="CV14" s="562"/>
      <c r="CW14" s="562"/>
      <c r="CX14" s="562"/>
      <c r="CY14" s="562"/>
      <c r="CZ14" s="562"/>
      <c r="DA14" s="563"/>
      <c r="DB14" s="561" t="s">
        <v>144</v>
      </c>
      <c r="DC14" s="562"/>
      <c r="DD14" s="562"/>
      <c r="DE14" s="562"/>
      <c r="DF14" s="562"/>
      <c r="DG14" s="562"/>
      <c r="DH14" s="562"/>
      <c r="DI14" s="563"/>
      <c r="DJ14" s="185"/>
      <c r="DK14" s="185"/>
      <c r="DL14" s="185"/>
      <c r="DM14" s="185"/>
      <c r="DN14" s="185"/>
      <c r="DO14" s="185"/>
    </row>
    <row r="15" spans="1:119" ht="18.75" customHeight="1" x14ac:dyDescent="0.15">
      <c r="A15" s="186"/>
      <c r="B15" s="529"/>
      <c r="C15" s="530"/>
      <c r="D15" s="530"/>
      <c r="E15" s="530"/>
      <c r="F15" s="530"/>
      <c r="G15" s="530"/>
      <c r="H15" s="530"/>
      <c r="I15" s="530"/>
      <c r="J15" s="530"/>
      <c r="K15" s="531"/>
      <c r="L15" s="196"/>
      <c r="M15" s="554" t="s">
        <v>137</v>
      </c>
      <c r="N15" s="555"/>
      <c r="O15" s="555"/>
      <c r="P15" s="555"/>
      <c r="Q15" s="556"/>
      <c r="R15" s="547">
        <v>126954</v>
      </c>
      <c r="S15" s="548"/>
      <c r="T15" s="548"/>
      <c r="U15" s="548"/>
      <c r="V15" s="549"/>
      <c r="W15" s="482" t="s">
        <v>145</v>
      </c>
      <c r="X15" s="483"/>
      <c r="Y15" s="483"/>
      <c r="Z15" s="483"/>
      <c r="AA15" s="483"/>
      <c r="AB15" s="473"/>
      <c r="AC15" s="517">
        <v>15939</v>
      </c>
      <c r="AD15" s="518"/>
      <c r="AE15" s="518"/>
      <c r="AF15" s="518"/>
      <c r="AG15" s="557"/>
      <c r="AH15" s="517">
        <v>16752</v>
      </c>
      <c r="AI15" s="518"/>
      <c r="AJ15" s="518"/>
      <c r="AK15" s="518"/>
      <c r="AL15" s="519"/>
      <c r="AM15" s="495"/>
      <c r="AN15" s="496"/>
      <c r="AO15" s="496"/>
      <c r="AP15" s="496"/>
      <c r="AQ15" s="496"/>
      <c r="AR15" s="496"/>
      <c r="AS15" s="496"/>
      <c r="AT15" s="497"/>
      <c r="AU15" s="498"/>
      <c r="AV15" s="499"/>
      <c r="AW15" s="499"/>
      <c r="AX15" s="499"/>
      <c r="AY15" s="426" t="s">
        <v>146</v>
      </c>
      <c r="AZ15" s="427"/>
      <c r="BA15" s="427"/>
      <c r="BB15" s="427"/>
      <c r="BC15" s="427"/>
      <c r="BD15" s="427"/>
      <c r="BE15" s="427"/>
      <c r="BF15" s="427"/>
      <c r="BG15" s="427"/>
      <c r="BH15" s="427"/>
      <c r="BI15" s="427"/>
      <c r="BJ15" s="427"/>
      <c r="BK15" s="427"/>
      <c r="BL15" s="427"/>
      <c r="BM15" s="428"/>
      <c r="BN15" s="429">
        <v>14375067</v>
      </c>
      <c r="BO15" s="430"/>
      <c r="BP15" s="430"/>
      <c r="BQ15" s="430"/>
      <c r="BR15" s="430"/>
      <c r="BS15" s="430"/>
      <c r="BT15" s="430"/>
      <c r="BU15" s="431"/>
      <c r="BV15" s="429">
        <v>14181454</v>
      </c>
      <c r="BW15" s="430"/>
      <c r="BX15" s="430"/>
      <c r="BY15" s="430"/>
      <c r="BZ15" s="430"/>
      <c r="CA15" s="430"/>
      <c r="CB15" s="430"/>
      <c r="CC15" s="431"/>
      <c r="CD15" s="564" t="s">
        <v>147</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29"/>
      <c r="C16" s="530"/>
      <c r="D16" s="530"/>
      <c r="E16" s="530"/>
      <c r="F16" s="530"/>
      <c r="G16" s="530"/>
      <c r="H16" s="530"/>
      <c r="I16" s="530"/>
      <c r="J16" s="530"/>
      <c r="K16" s="531"/>
      <c r="L16" s="544" t="s">
        <v>148</v>
      </c>
      <c r="M16" s="575"/>
      <c r="N16" s="575"/>
      <c r="O16" s="575"/>
      <c r="P16" s="575"/>
      <c r="Q16" s="576"/>
      <c r="R16" s="567" t="s">
        <v>149</v>
      </c>
      <c r="S16" s="568"/>
      <c r="T16" s="568"/>
      <c r="U16" s="568"/>
      <c r="V16" s="569"/>
      <c r="W16" s="456"/>
      <c r="X16" s="457"/>
      <c r="Y16" s="457"/>
      <c r="Z16" s="457"/>
      <c r="AA16" s="457"/>
      <c r="AB16" s="446"/>
      <c r="AC16" s="550">
        <v>26.9</v>
      </c>
      <c r="AD16" s="551"/>
      <c r="AE16" s="551"/>
      <c r="AF16" s="551"/>
      <c r="AG16" s="552"/>
      <c r="AH16" s="550">
        <v>28.1</v>
      </c>
      <c r="AI16" s="551"/>
      <c r="AJ16" s="551"/>
      <c r="AK16" s="551"/>
      <c r="AL16" s="553"/>
      <c r="AM16" s="495"/>
      <c r="AN16" s="496"/>
      <c r="AO16" s="496"/>
      <c r="AP16" s="496"/>
      <c r="AQ16" s="496"/>
      <c r="AR16" s="496"/>
      <c r="AS16" s="496"/>
      <c r="AT16" s="497"/>
      <c r="AU16" s="498"/>
      <c r="AV16" s="499"/>
      <c r="AW16" s="499"/>
      <c r="AX16" s="499"/>
      <c r="AY16" s="500" t="s">
        <v>150</v>
      </c>
      <c r="AZ16" s="501"/>
      <c r="BA16" s="501"/>
      <c r="BB16" s="501"/>
      <c r="BC16" s="501"/>
      <c r="BD16" s="501"/>
      <c r="BE16" s="501"/>
      <c r="BF16" s="501"/>
      <c r="BG16" s="501"/>
      <c r="BH16" s="501"/>
      <c r="BI16" s="501"/>
      <c r="BJ16" s="501"/>
      <c r="BK16" s="501"/>
      <c r="BL16" s="501"/>
      <c r="BM16" s="502"/>
      <c r="BN16" s="466">
        <v>23393533</v>
      </c>
      <c r="BO16" s="467"/>
      <c r="BP16" s="467"/>
      <c r="BQ16" s="467"/>
      <c r="BR16" s="467"/>
      <c r="BS16" s="467"/>
      <c r="BT16" s="467"/>
      <c r="BU16" s="468"/>
      <c r="BV16" s="466">
        <v>23099421</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x14ac:dyDescent="0.2">
      <c r="A17" s="186"/>
      <c r="B17" s="532"/>
      <c r="C17" s="533"/>
      <c r="D17" s="533"/>
      <c r="E17" s="533"/>
      <c r="F17" s="533"/>
      <c r="G17" s="533"/>
      <c r="H17" s="533"/>
      <c r="I17" s="533"/>
      <c r="J17" s="533"/>
      <c r="K17" s="534"/>
      <c r="L17" s="201"/>
      <c r="M17" s="570" t="s">
        <v>151</v>
      </c>
      <c r="N17" s="571"/>
      <c r="O17" s="571"/>
      <c r="P17" s="571"/>
      <c r="Q17" s="572"/>
      <c r="R17" s="567" t="s">
        <v>152</v>
      </c>
      <c r="S17" s="568"/>
      <c r="T17" s="568"/>
      <c r="U17" s="568"/>
      <c r="V17" s="569"/>
      <c r="W17" s="482" t="s">
        <v>153</v>
      </c>
      <c r="X17" s="483"/>
      <c r="Y17" s="483"/>
      <c r="Z17" s="483"/>
      <c r="AA17" s="483"/>
      <c r="AB17" s="473"/>
      <c r="AC17" s="517">
        <v>41702</v>
      </c>
      <c r="AD17" s="518"/>
      <c r="AE17" s="518"/>
      <c r="AF17" s="518"/>
      <c r="AG17" s="557"/>
      <c r="AH17" s="517">
        <v>40912</v>
      </c>
      <c r="AI17" s="518"/>
      <c r="AJ17" s="518"/>
      <c r="AK17" s="518"/>
      <c r="AL17" s="519"/>
      <c r="AM17" s="495"/>
      <c r="AN17" s="496"/>
      <c r="AO17" s="496"/>
      <c r="AP17" s="496"/>
      <c r="AQ17" s="496"/>
      <c r="AR17" s="496"/>
      <c r="AS17" s="496"/>
      <c r="AT17" s="497"/>
      <c r="AU17" s="498"/>
      <c r="AV17" s="499"/>
      <c r="AW17" s="499"/>
      <c r="AX17" s="499"/>
      <c r="AY17" s="500" t="s">
        <v>154</v>
      </c>
      <c r="AZ17" s="501"/>
      <c r="BA17" s="501"/>
      <c r="BB17" s="501"/>
      <c r="BC17" s="501"/>
      <c r="BD17" s="501"/>
      <c r="BE17" s="501"/>
      <c r="BF17" s="501"/>
      <c r="BG17" s="501"/>
      <c r="BH17" s="501"/>
      <c r="BI17" s="501"/>
      <c r="BJ17" s="501"/>
      <c r="BK17" s="501"/>
      <c r="BL17" s="501"/>
      <c r="BM17" s="502"/>
      <c r="BN17" s="466">
        <v>18355150</v>
      </c>
      <c r="BO17" s="467"/>
      <c r="BP17" s="467"/>
      <c r="BQ17" s="467"/>
      <c r="BR17" s="467"/>
      <c r="BS17" s="467"/>
      <c r="BT17" s="467"/>
      <c r="BU17" s="468"/>
      <c r="BV17" s="466">
        <v>18111117</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x14ac:dyDescent="0.2">
      <c r="A18" s="186"/>
      <c r="B18" s="577" t="s">
        <v>155</v>
      </c>
      <c r="C18" s="509"/>
      <c r="D18" s="509"/>
      <c r="E18" s="578"/>
      <c r="F18" s="578"/>
      <c r="G18" s="578"/>
      <c r="H18" s="578"/>
      <c r="I18" s="578"/>
      <c r="J18" s="578"/>
      <c r="K18" s="578"/>
      <c r="L18" s="579">
        <v>208.35</v>
      </c>
      <c r="M18" s="579"/>
      <c r="N18" s="579"/>
      <c r="O18" s="579"/>
      <c r="P18" s="579"/>
      <c r="Q18" s="579"/>
      <c r="R18" s="580"/>
      <c r="S18" s="580"/>
      <c r="T18" s="580"/>
      <c r="U18" s="580"/>
      <c r="V18" s="581"/>
      <c r="W18" s="484"/>
      <c r="X18" s="485"/>
      <c r="Y18" s="485"/>
      <c r="Z18" s="485"/>
      <c r="AA18" s="485"/>
      <c r="AB18" s="476"/>
      <c r="AC18" s="582">
        <v>70.400000000000006</v>
      </c>
      <c r="AD18" s="583"/>
      <c r="AE18" s="583"/>
      <c r="AF18" s="583"/>
      <c r="AG18" s="584"/>
      <c r="AH18" s="582">
        <v>68.7</v>
      </c>
      <c r="AI18" s="583"/>
      <c r="AJ18" s="583"/>
      <c r="AK18" s="583"/>
      <c r="AL18" s="585"/>
      <c r="AM18" s="495"/>
      <c r="AN18" s="496"/>
      <c r="AO18" s="496"/>
      <c r="AP18" s="496"/>
      <c r="AQ18" s="496"/>
      <c r="AR18" s="496"/>
      <c r="AS18" s="496"/>
      <c r="AT18" s="497"/>
      <c r="AU18" s="498"/>
      <c r="AV18" s="499"/>
      <c r="AW18" s="499"/>
      <c r="AX18" s="499"/>
      <c r="AY18" s="500" t="s">
        <v>156</v>
      </c>
      <c r="AZ18" s="501"/>
      <c r="BA18" s="501"/>
      <c r="BB18" s="501"/>
      <c r="BC18" s="501"/>
      <c r="BD18" s="501"/>
      <c r="BE18" s="501"/>
      <c r="BF18" s="501"/>
      <c r="BG18" s="501"/>
      <c r="BH18" s="501"/>
      <c r="BI18" s="501"/>
      <c r="BJ18" s="501"/>
      <c r="BK18" s="501"/>
      <c r="BL18" s="501"/>
      <c r="BM18" s="502"/>
      <c r="BN18" s="466">
        <v>28472377</v>
      </c>
      <c r="BO18" s="467"/>
      <c r="BP18" s="467"/>
      <c r="BQ18" s="467"/>
      <c r="BR18" s="467"/>
      <c r="BS18" s="467"/>
      <c r="BT18" s="467"/>
      <c r="BU18" s="468"/>
      <c r="BV18" s="466">
        <v>28244913</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x14ac:dyDescent="0.2">
      <c r="A19" s="186"/>
      <c r="B19" s="577" t="s">
        <v>157</v>
      </c>
      <c r="C19" s="509"/>
      <c r="D19" s="509"/>
      <c r="E19" s="578"/>
      <c r="F19" s="578"/>
      <c r="G19" s="578"/>
      <c r="H19" s="578"/>
      <c r="I19" s="578"/>
      <c r="J19" s="578"/>
      <c r="K19" s="578"/>
      <c r="L19" s="586">
        <v>613</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158</v>
      </c>
      <c r="AZ19" s="501"/>
      <c r="BA19" s="501"/>
      <c r="BB19" s="501"/>
      <c r="BC19" s="501"/>
      <c r="BD19" s="501"/>
      <c r="BE19" s="501"/>
      <c r="BF19" s="501"/>
      <c r="BG19" s="501"/>
      <c r="BH19" s="501"/>
      <c r="BI19" s="501"/>
      <c r="BJ19" s="501"/>
      <c r="BK19" s="501"/>
      <c r="BL19" s="501"/>
      <c r="BM19" s="502"/>
      <c r="BN19" s="466">
        <v>35886628</v>
      </c>
      <c r="BO19" s="467"/>
      <c r="BP19" s="467"/>
      <c r="BQ19" s="467"/>
      <c r="BR19" s="467"/>
      <c r="BS19" s="467"/>
      <c r="BT19" s="467"/>
      <c r="BU19" s="468"/>
      <c r="BV19" s="466">
        <v>35110928</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x14ac:dyDescent="0.2">
      <c r="A20" s="186"/>
      <c r="B20" s="577" t="s">
        <v>159</v>
      </c>
      <c r="C20" s="509"/>
      <c r="D20" s="509"/>
      <c r="E20" s="578"/>
      <c r="F20" s="578"/>
      <c r="G20" s="578"/>
      <c r="H20" s="578"/>
      <c r="I20" s="578"/>
      <c r="J20" s="578"/>
      <c r="K20" s="578"/>
      <c r="L20" s="586">
        <v>50938</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x14ac:dyDescent="0.15">
      <c r="A21" s="186"/>
      <c r="B21" s="597" t="s">
        <v>160</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x14ac:dyDescent="0.2">
      <c r="A22" s="186"/>
      <c r="B22" s="600" t="s">
        <v>161</v>
      </c>
      <c r="C22" s="601"/>
      <c r="D22" s="602"/>
      <c r="E22" s="478" t="s">
        <v>1</v>
      </c>
      <c r="F22" s="483"/>
      <c r="G22" s="483"/>
      <c r="H22" s="483"/>
      <c r="I22" s="483"/>
      <c r="J22" s="483"/>
      <c r="K22" s="473"/>
      <c r="L22" s="478" t="s">
        <v>162</v>
      </c>
      <c r="M22" s="483"/>
      <c r="N22" s="483"/>
      <c r="O22" s="483"/>
      <c r="P22" s="473"/>
      <c r="Q22" s="609" t="s">
        <v>163</v>
      </c>
      <c r="R22" s="610"/>
      <c r="S22" s="610"/>
      <c r="T22" s="610"/>
      <c r="U22" s="610"/>
      <c r="V22" s="611"/>
      <c r="W22" s="615" t="s">
        <v>164</v>
      </c>
      <c r="X22" s="601"/>
      <c r="Y22" s="602"/>
      <c r="Z22" s="478" t="s">
        <v>1</v>
      </c>
      <c r="AA22" s="483"/>
      <c r="AB22" s="483"/>
      <c r="AC22" s="483"/>
      <c r="AD22" s="483"/>
      <c r="AE22" s="483"/>
      <c r="AF22" s="483"/>
      <c r="AG22" s="473"/>
      <c r="AH22" s="628" t="s">
        <v>165</v>
      </c>
      <c r="AI22" s="483"/>
      <c r="AJ22" s="483"/>
      <c r="AK22" s="483"/>
      <c r="AL22" s="473"/>
      <c r="AM22" s="628" t="s">
        <v>166</v>
      </c>
      <c r="AN22" s="629"/>
      <c r="AO22" s="629"/>
      <c r="AP22" s="629"/>
      <c r="AQ22" s="629"/>
      <c r="AR22" s="630"/>
      <c r="AS22" s="609" t="s">
        <v>163</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x14ac:dyDescent="0.15">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167</v>
      </c>
      <c r="AZ23" s="427"/>
      <c r="BA23" s="427"/>
      <c r="BB23" s="427"/>
      <c r="BC23" s="427"/>
      <c r="BD23" s="427"/>
      <c r="BE23" s="427"/>
      <c r="BF23" s="427"/>
      <c r="BG23" s="427"/>
      <c r="BH23" s="427"/>
      <c r="BI23" s="427"/>
      <c r="BJ23" s="427"/>
      <c r="BK23" s="427"/>
      <c r="BL23" s="427"/>
      <c r="BM23" s="428"/>
      <c r="BN23" s="466">
        <v>57573996</v>
      </c>
      <c r="BO23" s="467"/>
      <c r="BP23" s="467"/>
      <c r="BQ23" s="467"/>
      <c r="BR23" s="467"/>
      <c r="BS23" s="467"/>
      <c r="BT23" s="467"/>
      <c r="BU23" s="468"/>
      <c r="BV23" s="466">
        <v>53645187</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x14ac:dyDescent="0.2">
      <c r="A24" s="186"/>
      <c r="B24" s="603"/>
      <c r="C24" s="604"/>
      <c r="D24" s="605"/>
      <c r="E24" s="516" t="s">
        <v>168</v>
      </c>
      <c r="F24" s="496"/>
      <c r="G24" s="496"/>
      <c r="H24" s="496"/>
      <c r="I24" s="496"/>
      <c r="J24" s="496"/>
      <c r="K24" s="497"/>
      <c r="L24" s="517">
        <v>1</v>
      </c>
      <c r="M24" s="518"/>
      <c r="N24" s="518"/>
      <c r="O24" s="518"/>
      <c r="P24" s="557"/>
      <c r="Q24" s="517">
        <v>10060</v>
      </c>
      <c r="R24" s="518"/>
      <c r="S24" s="518"/>
      <c r="T24" s="518"/>
      <c r="U24" s="518"/>
      <c r="V24" s="557"/>
      <c r="W24" s="616"/>
      <c r="X24" s="604"/>
      <c r="Y24" s="605"/>
      <c r="Z24" s="516" t="s">
        <v>169</v>
      </c>
      <c r="AA24" s="496"/>
      <c r="AB24" s="496"/>
      <c r="AC24" s="496"/>
      <c r="AD24" s="496"/>
      <c r="AE24" s="496"/>
      <c r="AF24" s="496"/>
      <c r="AG24" s="497"/>
      <c r="AH24" s="517">
        <v>973</v>
      </c>
      <c r="AI24" s="518"/>
      <c r="AJ24" s="518"/>
      <c r="AK24" s="518"/>
      <c r="AL24" s="557"/>
      <c r="AM24" s="517">
        <v>3006570</v>
      </c>
      <c r="AN24" s="518"/>
      <c r="AO24" s="518"/>
      <c r="AP24" s="518"/>
      <c r="AQ24" s="518"/>
      <c r="AR24" s="557"/>
      <c r="AS24" s="517">
        <v>3090</v>
      </c>
      <c r="AT24" s="518"/>
      <c r="AU24" s="518"/>
      <c r="AV24" s="518"/>
      <c r="AW24" s="518"/>
      <c r="AX24" s="519"/>
      <c r="AY24" s="636" t="s">
        <v>170</v>
      </c>
      <c r="AZ24" s="637"/>
      <c r="BA24" s="637"/>
      <c r="BB24" s="637"/>
      <c r="BC24" s="637"/>
      <c r="BD24" s="637"/>
      <c r="BE24" s="637"/>
      <c r="BF24" s="637"/>
      <c r="BG24" s="637"/>
      <c r="BH24" s="637"/>
      <c r="BI24" s="637"/>
      <c r="BJ24" s="637"/>
      <c r="BK24" s="637"/>
      <c r="BL24" s="637"/>
      <c r="BM24" s="638"/>
      <c r="BN24" s="466">
        <v>36142429</v>
      </c>
      <c r="BO24" s="467"/>
      <c r="BP24" s="467"/>
      <c r="BQ24" s="467"/>
      <c r="BR24" s="467"/>
      <c r="BS24" s="467"/>
      <c r="BT24" s="467"/>
      <c r="BU24" s="468"/>
      <c r="BV24" s="466">
        <v>33383224</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x14ac:dyDescent="0.15">
      <c r="A25" s="186"/>
      <c r="B25" s="603"/>
      <c r="C25" s="604"/>
      <c r="D25" s="605"/>
      <c r="E25" s="516" t="s">
        <v>171</v>
      </c>
      <c r="F25" s="496"/>
      <c r="G25" s="496"/>
      <c r="H25" s="496"/>
      <c r="I25" s="496"/>
      <c r="J25" s="496"/>
      <c r="K25" s="497"/>
      <c r="L25" s="517">
        <v>2</v>
      </c>
      <c r="M25" s="518"/>
      <c r="N25" s="518"/>
      <c r="O25" s="518"/>
      <c r="P25" s="557"/>
      <c r="Q25" s="517">
        <v>7800</v>
      </c>
      <c r="R25" s="518"/>
      <c r="S25" s="518"/>
      <c r="T25" s="518"/>
      <c r="U25" s="518"/>
      <c r="V25" s="557"/>
      <c r="W25" s="616"/>
      <c r="X25" s="604"/>
      <c r="Y25" s="605"/>
      <c r="Z25" s="516" t="s">
        <v>172</v>
      </c>
      <c r="AA25" s="496"/>
      <c r="AB25" s="496"/>
      <c r="AC25" s="496"/>
      <c r="AD25" s="496"/>
      <c r="AE25" s="496"/>
      <c r="AF25" s="496"/>
      <c r="AG25" s="497"/>
      <c r="AH25" s="517">
        <v>199</v>
      </c>
      <c r="AI25" s="518"/>
      <c r="AJ25" s="518"/>
      <c r="AK25" s="518"/>
      <c r="AL25" s="557"/>
      <c r="AM25" s="517">
        <v>572722</v>
      </c>
      <c r="AN25" s="518"/>
      <c r="AO25" s="518"/>
      <c r="AP25" s="518"/>
      <c r="AQ25" s="518"/>
      <c r="AR25" s="557"/>
      <c r="AS25" s="517">
        <v>2878</v>
      </c>
      <c r="AT25" s="518"/>
      <c r="AU25" s="518"/>
      <c r="AV25" s="518"/>
      <c r="AW25" s="518"/>
      <c r="AX25" s="519"/>
      <c r="AY25" s="426" t="s">
        <v>173</v>
      </c>
      <c r="AZ25" s="427"/>
      <c r="BA25" s="427"/>
      <c r="BB25" s="427"/>
      <c r="BC25" s="427"/>
      <c r="BD25" s="427"/>
      <c r="BE25" s="427"/>
      <c r="BF25" s="427"/>
      <c r="BG25" s="427"/>
      <c r="BH25" s="427"/>
      <c r="BI25" s="427"/>
      <c r="BJ25" s="427"/>
      <c r="BK25" s="427"/>
      <c r="BL25" s="427"/>
      <c r="BM25" s="428"/>
      <c r="BN25" s="429">
        <v>5190272</v>
      </c>
      <c r="BO25" s="430"/>
      <c r="BP25" s="430"/>
      <c r="BQ25" s="430"/>
      <c r="BR25" s="430"/>
      <c r="BS25" s="430"/>
      <c r="BT25" s="430"/>
      <c r="BU25" s="431"/>
      <c r="BV25" s="429">
        <v>4534559</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x14ac:dyDescent="0.15">
      <c r="A26" s="186"/>
      <c r="B26" s="603"/>
      <c r="C26" s="604"/>
      <c r="D26" s="605"/>
      <c r="E26" s="516" t="s">
        <v>174</v>
      </c>
      <c r="F26" s="496"/>
      <c r="G26" s="496"/>
      <c r="H26" s="496"/>
      <c r="I26" s="496"/>
      <c r="J26" s="496"/>
      <c r="K26" s="497"/>
      <c r="L26" s="517">
        <v>1</v>
      </c>
      <c r="M26" s="518"/>
      <c r="N26" s="518"/>
      <c r="O26" s="518"/>
      <c r="P26" s="557"/>
      <c r="Q26" s="517">
        <v>6780</v>
      </c>
      <c r="R26" s="518"/>
      <c r="S26" s="518"/>
      <c r="T26" s="518"/>
      <c r="U26" s="518"/>
      <c r="V26" s="557"/>
      <c r="W26" s="616"/>
      <c r="X26" s="604"/>
      <c r="Y26" s="605"/>
      <c r="Z26" s="516" t="s">
        <v>175</v>
      </c>
      <c r="AA26" s="626"/>
      <c r="AB26" s="626"/>
      <c r="AC26" s="626"/>
      <c r="AD26" s="626"/>
      <c r="AE26" s="626"/>
      <c r="AF26" s="626"/>
      <c r="AG26" s="627"/>
      <c r="AH26" s="517">
        <v>106</v>
      </c>
      <c r="AI26" s="518"/>
      <c r="AJ26" s="518"/>
      <c r="AK26" s="518"/>
      <c r="AL26" s="557"/>
      <c r="AM26" s="517">
        <v>334536</v>
      </c>
      <c r="AN26" s="518"/>
      <c r="AO26" s="518"/>
      <c r="AP26" s="518"/>
      <c r="AQ26" s="518"/>
      <c r="AR26" s="557"/>
      <c r="AS26" s="517">
        <v>3156</v>
      </c>
      <c r="AT26" s="518"/>
      <c r="AU26" s="518"/>
      <c r="AV26" s="518"/>
      <c r="AW26" s="518"/>
      <c r="AX26" s="519"/>
      <c r="AY26" s="469" t="s">
        <v>176</v>
      </c>
      <c r="AZ26" s="470"/>
      <c r="BA26" s="470"/>
      <c r="BB26" s="470"/>
      <c r="BC26" s="470"/>
      <c r="BD26" s="470"/>
      <c r="BE26" s="470"/>
      <c r="BF26" s="470"/>
      <c r="BG26" s="470"/>
      <c r="BH26" s="470"/>
      <c r="BI26" s="470"/>
      <c r="BJ26" s="470"/>
      <c r="BK26" s="470"/>
      <c r="BL26" s="470"/>
      <c r="BM26" s="471"/>
      <c r="BN26" s="466" t="s">
        <v>144</v>
      </c>
      <c r="BO26" s="467"/>
      <c r="BP26" s="467"/>
      <c r="BQ26" s="467"/>
      <c r="BR26" s="467"/>
      <c r="BS26" s="467"/>
      <c r="BT26" s="467"/>
      <c r="BU26" s="468"/>
      <c r="BV26" s="466" t="s">
        <v>144</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x14ac:dyDescent="0.2">
      <c r="A27" s="186"/>
      <c r="B27" s="603"/>
      <c r="C27" s="604"/>
      <c r="D27" s="605"/>
      <c r="E27" s="516" t="s">
        <v>177</v>
      </c>
      <c r="F27" s="496"/>
      <c r="G27" s="496"/>
      <c r="H27" s="496"/>
      <c r="I27" s="496"/>
      <c r="J27" s="496"/>
      <c r="K27" s="497"/>
      <c r="L27" s="517">
        <v>1</v>
      </c>
      <c r="M27" s="518"/>
      <c r="N27" s="518"/>
      <c r="O27" s="518"/>
      <c r="P27" s="557"/>
      <c r="Q27" s="517">
        <v>5640</v>
      </c>
      <c r="R27" s="518"/>
      <c r="S27" s="518"/>
      <c r="T27" s="518"/>
      <c r="U27" s="518"/>
      <c r="V27" s="557"/>
      <c r="W27" s="616"/>
      <c r="X27" s="604"/>
      <c r="Y27" s="605"/>
      <c r="Z27" s="516" t="s">
        <v>178</v>
      </c>
      <c r="AA27" s="496"/>
      <c r="AB27" s="496"/>
      <c r="AC27" s="496"/>
      <c r="AD27" s="496"/>
      <c r="AE27" s="496"/>
      <c r="AF27" s="496"/>
      <c r="AG27" s="497"/>
      <c r="AH27" s="517">
        <v>28</v>
      </c>
      <c r="AI27" s="518"/>
      <c r="AJ27" s="518"/>
      <c r="AK27" s="518"/>
      <c r="AL27" s="557"/>
      <c r="AM27" s="517">
        <v>91500</v>
      </c>
      <c r="AN27" s="518"/>
      <c r="AO27" s="518"/>
      <c r="AP27" s="518"/>
      <c r="AQ27" s="518"/>
      <c r="AR27" s="557"/>
      <c r="AS27" s="517">
        <v>3268</v>
      </c>
      <c r="AT27" s="518"/>
      <c r="AU27" s="518"/>
      <c r="AV27" s="518"/>
      <c r="AW27" s="518"/>
      <c r="AX27" s="519"/>
      <c r="AY27" s="558" t="s">
        <v>179</v>
      </c>
      <c r="AZ27" s="559"/>
      <c r="BA27" s="559"/>
      <c r="BB27" s="559"/>
      <c r="BC27" s="559"/>
      <c r="BD27" s="559"/>
      <c r="BE27" s="559"/>
      <c r="BF27" s="559"/>
      <c r="BG27" s="559"/>
      <c r="BH27" s="559"/>
      <c r="BI27" s="559"/>
      <c r="BJ27" s="559"/>
      <c r="BK27" s="559"/>
      <c r="BL27" s="559"/>
      <c r="BM27" s="560"/>
      <c r="BN27" s="639">
        <v>2014343</v>
      </c>
      <c r="BO27" s="640"/>
      <c r="BP27" s="640"/>
      <c r="BQ27" s="640"/>
      <c r="BR27" s="640"/>
      <c r="BS27" s="640"/>
      <c r="BT27" s="640"/>
      <c r="BU27" s="641"/>
      <c r="BV27" s="639">
        <v>2009537</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x14ac:dyDescent="0.15">
      <c r="A28" s="186"/>
      <c r="B28" s="603"/>
      <c r="C28" s="604"/>
      <c r="D28" s="605"/>
      <c r="E28" s="516" t="s">
        <v>180</v>
      </c>
      <c r="F28" s="496"/>
      <c r="G28" s="496"/>
      <c r="H28" s="496"/>
      <c r="I28" s="496"/>
      <c r="J28" s="496"/>
      <c r="K28" s="497"/>
      <c r="L28" s="517">
        <v>1</v>
      </c>
      <c r="M28" s="518"/>
      <c r="N28" s="518"/>
      <c r="O28" s="518"/>
      <c r="P28" s="557"/>
      <c r="Q28" s="517">
        <v>5060</v>
      </c>
      <c r="R28" s="518"/>
      <c r="S28" s="518"/>
      <c r="T28" s="518"/>
      <c r="U28" s="518"/>
      <c r="V28" s="557"/>
      <c r="W28" s="616"/>
      <c r="X28" s="604"/>
      <c r="Y28" s="605"/>
      <c r="Z28" s="516" t="s">
        <v>181</v>
      </c>
      <c r="AA28" s="496"/>
      <c r="AB28" s="496"/>
      <c r="AC28" s="496"/>
      <c r="AD28" s="496"/>
      <c r="AE28" s="496"/>
      <c r="AF28" s="496"/>
      <c r="AG28" s="497"/>
      <c r="AH28" s="517" t="s">
        <v>144</v>
      </c>
      <c r="AI28" s="518"/>
      <c r="AJ28" s="518"/>
      <c r="AK28" s="518"/>
      <c r="AL28" s="557"/>
      <c r="AM28" s="517" t="s">
        <v>129</v>
      </c>
      <c r="AN28" s="518"/>
      <c r="AO28" s="518"/>
      <c r="AP28" s="518"/>
      <c r="AQ28" s="518"/>
      <c r="AR28" s="557"/>
      <c r="AS28" s="517" t="s">
        <v>144</v>
      </c>
      <c r="AT28" s="518"/>
      <c r="AU28" s="518"/>
      <c r="AV28" s="518"/>
      <c r="AW28" s="518"/>
      <c r="AX28" s="519"/>
      <c r="AY28" s="642" t="s">
        <v>182</v>
      </c>
      <c r="AZ28" s="643"/>
      <c r="BA28" s="643"/>
      <c r="BB28" s="644"/>
      <c r="BC28" s="426" t="s">
        <v>48</v>
      </c>
      <c r="BD28" s="427"/>
      <c r="BE28" s="427"/>
      <c r="BF28" s="427"/>
      <c r="BG28" s="427"/>
      <c r="BH28" s="427"/>
      <c r="BI28" s="427"/>
      <c r="BJ28" s="427"/>
      <c r="BK28" s="427"/>
      <c r="BL28" s="427"/>
      <c r="BM28" s="428"/>
      <c r="BN28" s="429">
        <v>12873750</v>
      </c>
      <c r="BO28" s="430"/>
      <c r="BP28" s="430"/>
      <c r="BQ28" s="430"/>
      <c r="BR28" s="430"/>
      <c r="BS28" s="430"/>
      <c r="BT28" s="430"/>
      <c r="BU28" s="431"/>
      <c r="BV28" s="429">
        <v>14917808</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x14ac:dyDescent="0.15">
      <c r="A29" s="186"/>
      <c r="B29" s="603"/>
      <c r="C29" s="604"/>
      <c r="D29" s="605"/>
      <c r="E29" s="516" t="s">
        <v>183</v>
      </c>
      <c r="F29" s="496"/>
      <c r="G29" s="496"/>
      <c r="H29" s="496"/>
      <c r="I29" s="496"/>
      <c r="J29" s="496"/>
      <c r="K29" s="497"/>
      <c r="L29" s="517">
        <v>24</v>
      </c>
      <c r="M29" s="518"/>
      <c r="N29" s="518"/>
      <c r="O29" s="518"/>
      <c r="P29" s="557"/>
      <c r="Q29" s="517">
        <v>4480</v>
      </c>
      <c r="R29" s="518"/>
      <c r="S29" s="518"/>
      <c r="T29" s="518"/>
      <c r="U29" s="518"/>
      <c r="V29" s="557"/>
      <c r="W29" s="617"/>
      <c r="X29" s="618"/>
      <c r="Y29" s="619"/>
      <c r="Z29" s="516" t="s">
        <v>184</v>
      </c>
      <c r="AA29" s="496"/>
      <c r="AB29" s="496"/>
      <c r="AC29" s="496"/>
      <c r="AD29" s="496"/>
      <c r="AE29" s="496"/>
      <c r="AF29" s="496"/>
      <c r="AG29" s="497"/>
      <c r="AH29" s="517">
        <v>1001</v>
      </c>
      <c r="AI29" s="518"/>
      <c r="AJ29" s="518"/>
      <c r="AK29" s="518"/>
      <c r="AL29" s="557"/>
      <c r="AM29" s="517">
        <v>3098070</v>
      </c>
      <c r="AN29" s="518"/>
      <c r="AO29" s="518"/>
      <c r="AP29" s="518"/>
      <c r="AQ29" s="518"/>
      <c r="AR29" s="557"/>
      <c r="AS29" s="517">
        <v>3095</v>
      </c>
      <c r="AT29" s="518"/>
      <c r="AU29" s="518"/>
      <c r="AV29" s="518"/>
      <c r="AW29" s="518"/>
      <c r="AX29" s="519"/>
      <c r="AY29" s="645"/>
      <c r="AZ29" s="646"/>
      <c r="BA29" s="646"/>
      <c r="BB29" s="647"/>
      <c r="BC29" s="500" t="s">
        <v>185</v>
      </c>
      <c r="BD29" s="501"/>
      <c r="BE29" s="501"/>
      <c r="BF29" s="501"/>
      <c r="BG29" s="501"/>
      <c r="BH29" s="501"/>
      <c r="BI29" s="501"/>
      <c r="BJ29" s="501"/>
      <c r="BK29" s="501"/>
      <c r="BL29" s="501"/>
      <c r="BM29" s="502"/>
      <c r="BN29" s="466">
        <v>1164385</v>
      </c>
      <c r="BO29" s="467"/>
      <c r="BP29" s="467"/>
      <c r="BQ29" s="467"/>
      <c r="BR29" s="467"/>
      <c r="BS29" s="467"/>
      <c r="BT29" s="467"/>
      <c r="BU29" s="468"/>
      <c r="BV29" s="466">
        <v>1163548</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x14ac:dyDescent="0.2">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186</v>
      </c>
      <c r="X30" s="624"/>
      <c r="Y30" s="624"/>
      <c r="Z30" s="624"/>
      <c r="AA30" s="624"/>
      <c r="AB30" s="624"/>
      <c r="AC30" s="624"/>
      <c r="AD30" s="624"/>
      <c r="AE30" s="624"/>
      <c r="AF30" s="624"/>
      <c r="AG30" s="625"/>
      <c r="AH30" s="582">
        <v>98.9</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50</v>
      </c>
      <c r="BD30" s="637"/>
      <c r="BE30" s="637"/>
      <c r="BF30" s="637"/>
      <c r="BG30" s="637"/>
      <c r="BH30" s="637"/>
      <c r="BI30" s="637"/>
      <c r="BJ30" s="637"/>
      <c r="BK30" s="637"/>
      <c r="BL30" s="637"/>
      <c r="BM30" s="638"/>
      <c r="BN30" s="639">
        <v>6685393</v>
      </c>
      <c r="BO30" s="640"/>
      <c r="BP30" s="640"/>
      <c r="BQ30" s="640"/>
      <c r="BR30" s="640"/>
      <c r="BS30" s="640"/>
      <c r="BT30" s="640"/>
      <c r="BU30" s="641"/>
      <c r="BV30" s="639">
        <v>7018895</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187</v>
      </c>
      <c r="D32" s="213"/>
      <c r="E32" s="213"/>
      <c r="F32" s="210"/>
      <c r="G32" s="210"/>
      <c r="H32" s="210"/>
      <c r="I32" s="210"/>
      <c r="J32" s="210"/>
      <c r="K32" s="210"/>
      <c r="L32" s="210"/>
      <c r="M32" s="210"/>
      <c r="N32" s="210"/>
      <c r="O32" s="210"/>
      <c r="P32" s="210"/>
      <c r="Q32" s="210"/>
      <c r="R32" s="210"/>
      <c r="S32" s="210"/>
      <c r="T32" s="210"/>
      <c r="U32" s="210" t="s">
        <v>188</v>
      </c>
      <c r="V32" s="210"/>
      <c r="W32" s="210"/>
      <c r="X32" s="210"/>
      <c r="Y32" s="210"/>
      <c r="Z32" s="210"/>
      <c r="AA32" s="210"/>
      <c r="AB32" s="210"/>
      <c r="AC32" s="210"/>
      <c r="AD32" s="210"/>
      <c r="AE32" s="210"/>
      <c r="AF32" s="210"/>
      <c r="AG32" s="210"/>
      <c r="AH32" s="210"/>
      <c r="AI32" s="210"/>
      <c r="AJ32" s="210"/>
      <c r="AK32" s="210"/>
      <c r="AL32" s="210"/>
      <c r="AM32" s="214" t="s">
        <v>189</v>
      </c>
      <c r="AN32" s="210"/>
      <c r="AO32" s="210"/>
      <c r="AP32" s="210"/>
      <c r="AQ32" s="210"/>
      <c r="AR32" s="210"/>
      <c r="AS32" s="214"/>
      <c r="AT32" s="214"/>
      <c r="AU32" s="214"/>
      <c r="AV32" s="214"/>
      <c r="AW32" s="214"/>
      <c r="AX32" s="214"/>
      <c r="AY32" s="214"/>
      <c r="AZ32" s="214"/>
      <c r="BA32" s="214"/>
      <c r="BB32" s="210"/>
      <c r="BC32" s="214"/>
      <c r="BD32" s="210"/>
      <c r="BE32" s="214" t="s">
        <v>190</v>
      </c>
      <c r="BF32" s="210"/>
      <c r="BG32" s="210"/>
      <c r="BH32" s="210"/>
      <c r="BI32" s="210"/>
      <c r="BJ32" s="214"/>
      <c r="BK32" s="214"/>
      <c r="BL32" s="214"/>
      <c r="BM32" s="214"/>
      <c r="BN32" s="214"/>
      <c r="BO32" s="214"/>
      <c r="BP32" s="214"/>
      <c r="BQ32" s="214"/>
      <c r="BR32" s="210"/>
      <c r="BS32" s="210"/>
      <c r="BT32" s="210"/>
      <c r="BU32" s="210"/>
      <c r="BV32" s="210"/>
      <c r="BW32" s="210" t="s">
        <v>191</v>
      </c>
      <c r="BX32" s="210"/>
      <c r="BY32" s="210"/>
      <c r="BZ32" s="210"/>
      <c r="CA32" s="210"/>
      <c r="CB32" s="214"/>
      <c r="CC32" s="214"/>
      <c r="CD32" s="214"/>
      <c r="CE32" s="214"/>
      <c r="CF32" s="214"/>
      <c r="CG32" s="214"/>
      <c r="CH32" s="214"/>
      <c r="CI32" s="214"/>
      <c r="CJ32" s="214"/>
      <c r="CK32" s="214"/>
      <c r="CL32" s="214"/>
      <c r="CM32" s="214"/>
      <c r="CN32" s="214"/>
      <c r="CO32" s="214" t="s">
        <v>192</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90" t="s">
        <v>193</v>
      </c>
      <c r="D33" s="490"/>
      <c r="E33" s="455" t="s">
        <v>194</v>
      </c>
      <c r="F33" s="455"/>
      <c r="G33" s="455"/>
      <c r="H33" s="455"/>
      <c r="I33" s="455"/>
      <c r="J33" s="455"/>
      <c r="K33" s="455"/>
      <c r="L33" s="455"/>
      <c r="M33" s="455"/>
      <c r="N33" s="455"/>
      <c r="O33" s="455"/>
      <c r="P33" s="455"/>
      <c r="Q33" s="455"/>
      <c r="R33" s="455"/>
      <c r="S33" s="455"/>
      <c r="T33" s="215"/>
      <c r="U33" s="490" t="s">
        <v>195</v>
      </c>
      <c r="V33" s="490"/>
      <c r="W33" s="455" t="s">
        <v>196</v>
      </c>
      <c r="X33" s="455"/>
      <c r="Y33" s="455"/>
      <c r="Z33" s="455"/>
      <c r="AA33" s="455"/>
      <c r="AB33" s="455"/>
      <c r="AC33" s="455"/>
      <c r="AD33" s="455"/>
      <c r="AE33" s="455"/>
      <c r="AF33" s="455"/>
      <c r="AG33" s="455"/>
      <c r="AH33" s="455"/>
      <c r="AI33" s="455"/>
      <c r="AJ33" s="455"/>
      <c r="AK33" s="455"/>
      <c r="AL33" s="215"/>
      <c r="AM33" s="490" t="s">
        <v>197</v>
      </c>
      <c r="AN33" s="490"/>
      <c r="AO33" s="455" t="s">
        <v>194</v>
      </c>
      <c r="AP33" s="455"/>
      <c r="AQ33" s="455"/>
      <c r="AR33" s="455"/>
      <c r="AS33" s="455"/>
      <c r="AT33" s="455"/>
      <c r="AU33" s="455"/>
      <c r="AV33" s="455"/>
      <c r="AW33" s="455"/>
      <c r="AX33" s="455"/>
      <c r="AY33" s="455"/>
      <c r="AZ33" s="455"/>
      <c r="BA33" s="455"/>
      <c r="BB33" s="455"/>
      <c r="BC33" s="455"/>
      <c r="BD33" s="216"/>
      <c r="BE33" s="455" t="s">
        <v>198</v>
      </c>
      <c r="BF33" s="455"/>
      <c r="BG33" s="455" t="s">
        <v>199</v>
      </c>
      <c r="BH33" s="455"/>
      <c r="BI33" s="455"/>
      <c r="BJ33" s="455"/>
      <c r="BK33" s="455"/>
      <c r="BL33" s="455"/>
      <c r="BM33" s="455"/>
      <c r="BN33" s="455"/>
      <c r="BO33" s="455"/>
      <c r="BP33" s="455"/>
      <c r="BQ33" s="455"/>
      <c r="BR33" s="455"/>
      <c r="BS33" s="455"/>
      <c r="BT33" s="455"/>
      <c r="BU33" s="455"/>
      <c r="BV33" s="216"/>
      <c r="BW33" s="490" t="s">
        <v>198</v>
      </c>
      <c r="BX33" s="490"/>
      <c r="BY33" s="455" t="s">
        <v>200</v>
      </c>
      <c r="BZ33" s="455"/>
      <c r="CA33" s="455"/>
      <c r="CB33" s="455"/>
      <c r="CC33" s="455"/>
      <c r="CD33" s="455"/>
      <c r="CE33" s="455"/>
      <c r="CF33" s="455"/>
      <c r="CG33" s="455"/>
      <c r="CH33" s="455"/>
      <c r="CI33" s="455"/>
      <c r="CJ33" s="455"/>
      <c r="CK33" s="455"/>
      <c r="CL33" s="455"/>
      <c r="CM33" s="455"/>
      <c r="CN33" s="215"/>
      <c r="CO33" s="490" t="s">
        <v>195</v>
      </c>
      <c r="CP33" s="490"/>
      <c r="CQ33" s="455" t="s">
        <v>201</v>
      </c>
      <c r="CR33" s="455"/>
      <c r="CS33" s="455"/>
      <c r="CT33" s="455"/>
      <c r="CU33" s="455"/>
      <c r="CV33" s="455"/>
      <c r="CW33" s="455"/>
      <c r="CX33" s="455"/>
      <c r="CY33" s="455"/>
      <c r="CZ33" s="455"/>
      <c r="DA33" s="455"/>
      <c r="DB33" s="455"/>
      <c r="DC33" s="455"/>
      <c r="DD33" s="455"/>
      <c r="DE33" s="455"/>
      <c r="DF33" s="215"/>
      <c r="DG33" s="651" t="s">
        <v>202</v>
      </c>
      <c r="DH33" s="651"/>
      <c r="DI33" s="217"/>
      <c r="DJ33" s="185"/>
      <c r="DK33" s="185"/>
      <c r="DL33" s="185"/>
      <c r="DM33" s="185"/>
      <c r="DN33" s="185"/>
      <c r="DO33" s="185"/>
    </row>
    <row r="34" spans="1:119" ht="32.25" customHeight="1" x14ac:dyDescent="0.15">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4</v>
      </c>
      <c r="V34" s="652"/>
      <c r="W34" s="653" t="str">
        <f>IF('各会計、関係団体の財政状況及び健全化判断比率'!B28="","",'各会計、関係団体の財政状況及び健全化判断比率'!B28)</f>
        <v>国民健康保険特別会計</v>
      </c>
      <c r="X34" s="653"/>
      <c r="Y34" s="653"/>
      <c r="Z34" s="653"/>
      <c r="AA34" s="653"/>
      <c r="AB34" s="653"/>
      <c r="AC34" s="653"/>
      <c r="AD34" s="653"/>
      <c r="AE34" s="653"/>
      <c r="AF34" s="653"/>
      <c r="AG34" s="653"/>
      <c r="AH34" s="653"/>
      <c r="AI34" s="653"/>
      <c r="AJ34" s="653"/>
      <c r="AK34" s="653"/>
      <c r="AL34" s="213"/>
      <c r="AM34" s="652">
        <f>IF(AO34="","",MAX(C34:D43,U34:V43)+1)</f>
        <v>8</v>
      </c>
      <c r="AN34" s="652"/>
      <c r="AO34" s="653" t="str">
        <f>IF('各会計、関係団体の財政状況及び健全化判断比率'!B32="","",'各会計、関係団体の財政状況及び健全化判断比率'!B32)</f>
        <v>病院事業会計</v>
      </c>
      <c r="AP34" s="653"/>
      <c r="AQ34" s="653"/>
      <c r="AR34" s="653"/>
      <c r="AS34" s="653"/>
      <c r="AT34" s="653"/>
      <c r="AU34" s="653"/>
      <c r="AV34" s="653"/>
      <c r="AW34" s="653"/>
      <c r="AX34" s="653"/>
      <c r="AY34" s="653"/>
      <c r="AZ34" s="653"/>
      <c r="BA34" s="653"/>
      <c r="BB34" s="653"/>
      <c r="BC34" s="653"/>
      <c r="BD34" s="213"/>
      <c r="BE34" s="652" t="str">
        <f>IF(BG34="","",MAX(C34:D43,U34:V43,AM34:AN43)+1)</f>
        <v/>
      </c>
      <c r="BF34" s="652"/>
      <c r="BG34" s="653"/>
      <c r="BH34" s="653"/>
      <c r="BI34" s="653"/>
      <c r="BJ34" s="653"/>
      <c r="BK34" s="653"/>
      <c r="BL34" s="653"/>
      <c r="BM34" s="653"/>
      <c r="BN34" s="653"/>
      <c r="BO34" s="653"/>
      <c r="BP34" s="653"/>
      <c r="BQ34" s="653"/>
      <c r="BR34" s="653"/>
      <c r="BS34" s="653"/>
      <c r="BT34" s="653"/>
      <c r="BU34" s="653"/>
      <c r="BV34" s="213"/>
      <c r="BW34" s="652">
        <f>IF(BY34="","",MAX(C34:D43,U34:V43,AM34:AN43,BE34:BF43)+1)</f>
        <v>11</v>
      </c>
      <c r="BX34" s="652"/>
      <c r="BY34" s="653" t="str">
        <f>IF('各会計、関係団体の財政状況及び健全化判断比率'!B68="","",'各会計、関係団体の財政状況及び健全化判断比率'!B68)</f>
        <v>わたらい老人福祉施設組合（一般会計）</v>
      </c>
      <c r="BZ34" s="653"/>
      <c r="CA34" s="653"/>
      <c r="CB34" s="653"/>
      <c r="CC34" s="653"/>
      <c r="CD34" s="653"/>
      <c r="CE34" s="653"/>
      <c r="CF34" s="653"/>
      <c r="CG34" s="653"/>
      <c r="CH34" s="653"/>
      <c r="CI34" s="653"/>
      <c r="CJ34" s="653"/>
      <c r="CK34" s="653"/>
      <c r="CL34" s="653"/>
      <c r="CM34" s="653"/>
      <c r="CN34" s="213"/>
      <c r="CO34" s="652">
        <f>IF(CQ34="","",MAX(C34:D43,U34:V43,AM34:AN43,BE34:BF43,BW34:BX43)+1)</f>
        <v>21</v>
      </c>
      <c r="CP34" s="652"/>
      <c r="CQ34" s="653" t="str">
        <f>IF('各会計、関係団体の財政状況及び健全化判断比率'!BS7="","",'各会計、関係団体の財政状況及び健全化判断比率'!BS7)</f>
        <v>伊勢志摩総合地方卸売市場</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x14ac:dyDescent="0.15">
      <c r="A35" s="186"/>
      <c r="B35" s="212"/>
      <c r="C35" s="652">
        <f>IF(E35="","",C34+1)</f>
        <v>2</v>
      </c>
      <c r="D35" s="652"/>
      <c r="E35" s="653" t="str">
        <f>IF('各会計、関係団体の財政状況及び健全化判断比率'!B8="","",'各会計、関係団体の財政状況及び健全化判断比率'!B8)</f>
        <v>住宅新築資金等貸付事業特別会計</v>
      </c>
      <c r="F35" s="653"/>
      <c r="G35" s="653"/>
      <c r="H35" s="653"/>
      <c r="I35" s="653"/>
      <c r="J35" s="653"/>
      <c r="K35" s="653"/>
      <c r="L35" s="653"/>
      <c r="M35" s="653"/>
      <c r="N35" s="653"/>
      <c r="O35" s="653"/>
      <c r="P35" s="653"/>
      <c r="Q35" s="653"/>
      <c r="R35" s="653"/>
      <c r="S35" s="653"/>
      <c r="T35" s="213"/>
      <c r="U35" s="652">
        <f>IF(W35="","",U34+1)</f>
        <v>5</v>
      </c>
      <c r="V35" s="652"/>
      <c r="W35" s="653" t="str">
        <f>IF('各会計、関係団体の財政状況及び健全化判断比率'!B29="","",'各会計、関係団体の財政状況及び健全化判断比率'!B29)</f>
        <v>後期高齢者医療特別会計</v>
      </c>
      <c r="X35" s="653"/>
      <c r="Y35" s="653"/>
      <c r="Z35" s="653"/>
      <c r="AA35" s="653"/>
      <c r="AB35" s="653"/>
      <c r="AC35" s="653"/>
      <c r="AD35" s="653"/>
      <c r="AE35" s="653"/>
      <c r="AF35" s="653"/>
      <c r="AG35" s="653"/>
      <c r="AH35" s="653"/>
      <c r="AI35" s="653"/>
      <c r="AJ35" s="653"/>
      <c r="AK35" s="653"/>
      <c r="AL35" s="213"/>
      <c r="AM35" s="652">
        <f t="shared" ref="AM35:AM43" si="0">IF(AO35="","",AM34+1)</f>
        <v>9</v>
      </c>
      <c r="AN35" s="652"/>
      <c r="AO35" s="653" t="str">
        <f>IF('各会計、関係団体の財政状況及び健全化判断比率'!B33="","",'各会計、関係団体の財政状況及び健全化判断比率'!B33)</f>
        <v>水道事業会計</v>
      </c>
      <c r="AP35" s="653"/>
      <c r="AQ35" s="653"/>
      <c r="AR35" s="653"/>
      <c r="AS35" s="653"/>
      <c r="AT35" s="653"/>
      <c r="AU35" s="653"/>
      <c r="AV35" s="653"/>
      <c r="AW35" s="653"/>
      <c r="AX35" s="653"/>
      <c r="AY35" s="653"/>
      <c r="AZ35" s="653"/>
      <c r="BA35" s="653"/>
      <c r="BB35" s="653"/>
      <c r="BC35" s="653"/>
      <c r="BD35" s="213"/>
      <c r="BE35" s="652" t="str">
        <f t="shared" ref="BE35:BE43" si="1">IF(BG35="","",BE34+1)</f>
        <v/>
      </c>
      <c r="BF35" s="652"/>
      <c r="BG35" s="653"/>
      <c r="BH35" s="653"/>
      <c r="BI35" s="653"/>
      <c r="BJ35" s="653"/>
      <c r="BK35" s="653"/>
      <c r="BL35" s="653"/>
      <c r="BM35" s="653"/>
      <c r="BN35" s="653"/>
      <c r="BO35" s="653"/>
      <c r="BP35" s="653"/>
      <c r="BQ35" s="653"/>
      <c r="BR35" s="653"/>
      <c r="BS35" s="653"/>
      <c r="BT35" s="653"/>
      <c r="BU35" s="653"/>
      <c r="BV35" s="213"/>
      <c r="BW35" s="652">
        <f t="shared" ref="BW35:BW43" si="2">IF(BY35="","",BW34+1)</f>
        <v>12</v>
      </c>
      <c r="BX35" s="652"/>
      <c r="BY35" s="653" t="str">
        <f>IF('各会計、関係団体の財政状況及び健全化判断比率'!B69="","",'各会計、関係団体の財政状況及び健全化判断比率'!B69)</f>
        <v>わたらい老人福祉施設組合（特別養護老人ホーム高砂寮特別会計）</v>
      </c>
      <c r="BZ35" s="653"/>
      <c r="CA35" s="653"/>
      <c r="CB35" s="653"/>
      <c r="CC35" s="653"/>
      <c r="CD35" s="653"/>
      <c r="CE35" s="653"/>
      <c r="CF35" s="653"/>
      <c r="CG35" s="653"/>
      <c r="CH35" s="653"/>
      <c r="CI35" s="653"/>
      <c r="CJ35" s="653"/>
      <c r="CK35" s="653"/>
      <c r="CL35" s="653"/>
      <c r="CM35" s="653"/>
      <c r="CN35" s="213"/>
      <c r="CO35" s="652" t="str">
        <f t="shared" ref="CO35:CO43" si="3">IF(CQ35="","",CO34+1)</f>
        <v/>
      </c>
      <c r="CP35" s="652"/>
      <c r="CQ35" s="653" t="str">
        <f>IF('各会計、関係団体の財政状況及び健全化判断比率'!BS8="","",'各会計、関係団体の財政状況及び健全化判断比率'!BS8)</f>
        <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x14ac:dyDescent="0.15">
      <c r="A36" s="186"/>
      <c r="B36" s="212"/>
      <c r="C36" s="652">
        <f>IF(E36="","",C35+1)</f>
        <v>3</v>
      </c>
      <c r="D36" s="652"/>
      <c r="E36" s="653" t="str">
        <f>IF('各会計、関係団体の財政状況及び健全化判断比率'!B9="","",'各会計、関係団体の財政状況及び健全化判断比率'!B9)</f>
        <v>土地取得特別会計</v>
      </c>
      <c r="F36" s="653"/>
      <c r="G36" s="653"/>
      <c r="H36" s="653"/>
      <c r="I36" s="653"/>
      <c r="J36" s="653"/>
      <c r="K36" s="653"/>
      <c r="L36" s="653"/>
      <c r="M36" s="653"/>
      <c r="N36" s="653"/>
      <c r="O36" s="653"/>
      <c r="P36" s="653"/>
      <c r="Q36" s="653"/>
      <c r="R36" s="653"/>
      <c r="S36" s="653"/>
      <c r="T36" s="213"/>
      <c r="U36" s="652">
        <f t="shared" ref="U36:U43" si="4">IF(W36="","",U35+1)</f>
        <v>6</v>
      </c>
      <c r="V36" s="652"/>
      <c r="W36" s="653" t="str">
        <f>IF('各会計、関係団体の財政状況及び健全化判断比率'!B30="","",'各会計、関係団体の財政状況及び健全化判断比率'!B30)</f>
        <v>介護保険特別会計(保険事業勘定)</v>
      </c>
      <c r="X36" s="653"/>
      <c r="Y36" s="653"/>
      <c r="Z36" s="653"/>
      <c r="AA36" s="653"/>
      <c r="AB36" s="653"/>
      <c r="AC36" s="653"/>
      <c r="AD36" s="653"/>
      <c r="AE36" s="653"/>
      <c r="AF36" s="653"/>
      <c r="AG36" s="653"/>
      <c r="AH36" s="653"/>
      <c r="AI36" s="653"/>
      <c r="AJ36" s="653"/>
      <c r="AK36" s="653"/>
      <c r="AL36" s="213"/>
      <c r="AM36" s="652">
        <f t="shared" si="0"/>
        <v>10</v>
      </c>
      <c r="AN36" s="652"/>
      <c r="AO36" s="653" t="str">
        <f>IF('各会計、関係団体の財政状況及び健全化判断比率'!B34="","",'各会計、関係団体の財政状況及び健全化判断比率'!B34)</f>
        <v>下水道事業会計</v>
      </c>
      <c r="AP36" s="653"/>
      <c r="AQ36" s="653"/>
      <c r="AR36" s="653"/>
      <c r="AS36" s="653"/>
      <c r="AT36" s="653"/>
      <c r="AU36" s="653"/>
      <c r="AV36" s="653"/>
      <c r="AW36" s="653"/>
      <c r="AX36" s="653"/>
      <c r="AY36" s="653"/>
      <c r="AZ36" s="653"/>
      <c r="BA36" s="653"/>
      <c r="BB36" s="653"/>
      <c r="BC36" s="653"/>
      <c r="BD36" s="213"/>
      <c r="BE36" s="652" t="str">
        <f t="shared" si="1"/>
        <v/>
      </c>
      <c r="BF36" s="652"/>
      <c r="BG36" s="653"/>
      <c r="BH36" s="653"/>
      <c r="BI36" s="653"/>
      <c r="BJ36" s="653"/>
      <c r="BK36" s="653"/>
      <c r="BL36" s="653"/>
      <c r="BM36" s="653"/>
      <c r="BN36" s="653"/>
      <c r="BO36" s="653"/>
      <c r="BP36" s="653"/>
      <c r="BQ36" s="653"/>
      <c r="BR36" s="653"/>
      <c r="BS36" s="653"/>
      <c r="BT36" s="653"/>
      <c r="BU36" s="653"/>
      <c r="BV36" s="213"/>
      <c r="BW36" s="652">
        <f t="shared" si="2"/>
        <v>13</v>
      </c>
      <c r="BX36" s="652"/>
      <c r="BY36" s="653" t="str">
        <f>IF('各会計、関係団体の財政状況及び健全化判断比率'!B70="","",'各会計、関係団体の財政状況及び健全化判断比率'!B70)</f>
        <v>わたらい老人福祉施設組合（指定通所事業所高砂寮特別会計）</v>
      </c>
      <c r="BZ36" s="653"/>
      <c r="CA36" s="653"/>
      <c r="CB36" s="653"/>
      <c r="CC36" s="653"/>
      <c r="CD36" s="653"/>
      <c r="CE36" s="653"/>
      <c r="CF36" s="653"/>
      <c r="CG36" s="653"/>
      <c r="CH36" s="653"/>
      <c r="CI36" s="653"/>
      <c r="CJ36" s="653"/>
      <c r="CK36" s="653"/>
      <c r="CL36" s="653"/>
      <c r="CM36" s="653"/>
      <c r="CN36" s="213"/>
      <c r="CO36" s="652" t="str">
        <f t="shared" si="3"/>
        <v/>
      </c>
      <c r="CP36" s="652"/>
      <c r="CQ36" s="653" t="str">
        <f>IF('各会計、関係団体の財政状況及び健全化判断比率'!BS9="","",'各会計、関係団体の財政状況及び健全化判断比率'!BS9)</f>
        <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x14ac:dyDescent="0.15">
      <c r="A37" s="186"/>
      <c r="B37" s="212"/>
      <c r="C37" s="652" t="str">
        <f>IF(E37="","",C36+1)</f>
        <v/>
      </c>
      <c r="D37" s="652"/>
      <c r="E37" s="653" t="str">
        <f>IF('各会計、関係団体の財政状況及び健全化判断比率'!B10="","",'各会計、関係団体の財政状況及び健全化判断比率'!B10)</f>
        <v/>
      </c>
      <c r="F37" s="653"/>
      <c r="G37" s="653"/>
      <c r="H37" s="653"/>
      <c r="I37" s="653"/>
      <c r="J37" s="653"/>
      <c r="K37" s="653"/>
      <c r="L37" s="653"/>
      <c r="M37" s="653"/>
      <c r="N37" s="653"/>
      <c r="O37" s="653"/>
      <c r="P37" s="653"/>
      <c r="Q37" s="653"/>
      <c r="R37" s="653"/>
      <c r="S37" s="653"/>
      <c r="T37" s="213"/>
      <c r="U37" s="652">
        <f t="shared" si="4"/>
        <v>7</v>
      </c>
      <c r="V37" s="652"/>
      <c r="W37" s="653" t="str">
        <f>IF('各会計、関係団体の財政状況及び健全化判断比率'!B31="","",'各会計、関係団体の財政状況及び健全化判断比率'!B31)</f>
        <v>観光交通対策特別会計</v>
      </c>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14</v>
      </c>
      <c r="BX37" s="652"/>
      <c r="BY37" s="653" t="str">
        <f>IF('各会計、関係団体の財政状況及び健全化判断比率'!B71="","",'各会計、関係団体の財政状況及び健全化判断比率'!B71)</f>
        <v>わたらい老人福祉施設組合（特別養護老人ホーム真砂寮特別会計）</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x14ac:dyDescent="0.15">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15</v>
      </c>
      <c r="BX38" s="652"/>
      <c r="BY38" s="653" t="str">
        <f>IF('各会計、関係団体の財政状況及び健全化判断比率'!B72="","",'各会計、関係団体の財政状況及び健全化判断比率'!B72)</f>
        <v>わたらい老人福祉施設組合（特別養護老人ホームわたらい緑清苑特別会計）</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x14ac:dyDescent="0.15">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16</v>
      </c>
      <c r="BX39" s="652"/>
      <c r="BY39" s="653" t="str">
        <f>IF('各会計、関係団体の財政状況及び健全化判断比率'!B73="","",'各会計、関係団体の財政状況及び健全化判断比率'!B73)</f>
        <v>三重県市町総合事務組合（一般会計）</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x14ac:dyDescent="0.15">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f t="shared" si="2"/>
        <v>17</v>
      </c>
      <c r="BX40" s="652"/>
      <c r="BY40" s="653" t="str">
        <f>IF('各会計、関係団体の財政状況及び健全化判断比率'!B74="","",'各会計、関係団体の財政状況及び健全化判断比率'!B74)</f>
        <v>三重県市町総合事務組合（退職手当特別会計）</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x14ac:dyDescent="0.15">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f t="shared" si="2"/>
        <v>18</v>
      </c>
      <c r="BX41" s="652"/>
      <c r="BY41" s="653" t="str">
        <f>IF('各会計、関係団体の財政状況及び健全化判断比率'!B75="","",'各会計、関係団体の財政状況及び健全化判断比率'!B75)</f>
        <v>三重県市町総合事務組合（デジタル地図特別会計）</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x14ac:dyDescent="0.15">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f t="shared" si="2"/>
        <v>19</v>
      </c>
      <c r="BX42" s="652"/>
      <c r="BY42" s="653" t="str">
        <f>IF('各会計、関係団体の財政状況及び健全化判断比率'!B76="","",'各会計、関係団体の財政状況及び健全化判断比率'!B76)</f>
        <v>三重県市町総合事務組合（共同研修特別会計）</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x14ac:dyDescent="0.15">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f t="shared" si="2"/>
        <v>20</v>
      </c>
      <c r="BX43" s="652"/>
      <c r="BY43" s="653" t="str">
        <f>IF('各会計、関係団体の財政状況及び健全化判断比率'!B77="","",'各会計、関係団体の財政状況及び健全化判断比率'!B77)</f>
        <v>三重県市町総合事務組合（物品特別会計）</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203</v>
      </c>
      <c r="C46" s="185"/>
      <c r="D46" s="185"/>
      <c r="E46" s="185" t="s">
        <v>204</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205</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206</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207</v>
      </c>
    </row>
    <row r="50" spans="5:5" x14ac:dyDescent="0.15">
      <c r="E50" s="187" t="s">
        <v>208</v>
      </c>
    </row>
    <row r="51" spans="5:5" x14ac:dyDescent="0.15">
      <c r="E51" s="187" t="s">
        <v>209</v>
      </c>
    </row>
    <row r="52" spans="5:5" x14ac:dyDescent="0.15">
      <c r="E52" s="187" t="s">
        <v>210</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M2JrsxVFC2WnxNIJ9Mj4M/aD8+v20YWPP0rgTz+lCptwvLgbZKoNnu2UAt36u+Od8XL8cTg1Q76YnSwgBHHILg==" saltValue="vE6R5+QSw/ZTMOcD5RMQG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9" zoomScaleNormal="89" zoomScaleSheetLayoutView="100" workbookViewId="0">
      <selection activeCell="AM29" sqref="AM29:AR29"/>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569</v>
      </c>
      <c r="G33" s="29" t="s">
        <v>570</v>
      </c>
      <c r="H33" s="29" t="s">
        <v>571</v>
      </c>
      <c r="I33" s="29" t="s">
        <v>572</v>
      </c>
      <c r="J33" s="30" t="s">
        <v>573</v>
      </c>
      <c r="K33" s="22"/>
      <c r="L33" s="22"/>
      <c r="M33" s="22"/>
      <c r="N33" s="22"/>
      <c r="O33" s="22"/>
      <c r="P33" s="22"/>
    </row>
    <row r="34" spans="1:16" ht="39" customHeight="1" x14ac:dyDescent="0.15">
      <c r="A34" s="22"/>
      <c r="B34" s="31"/>
      <c r="C34" s="1244" t="s">
        <v>578</v>
      </c>
      <c r="D34" s="1244"/>
      <c r="E34" s="1245"/>
      <c r="F34" s="32">
        <v>10.76</v>
      </c>
      <c r="G34" s="33">
        <v>9.99</v>
      </c>
      <c r="H34" s="33">
        <v>9.1199999999999992</v>
      </c>
      <c r="I34" s="33">
        <v>8.41</v>
      </c>
      <c r="J34" s="34">
        <v>6.26</v>
      </c>
      <c r="K34" s="22"/>
      <c r="L34" s="22"/>
      <c r="M34" s="22"/>
      <c r="N34" s="22"/>
      <c r="O34" s="22"/>
      <c r="P34" s="22"/>
    </row>
    <row r="35" spans="1:16" ht="39" customHeight="1" x14ac:dyDescent="0.15">
      <c r="A35" s="22"/>
      <c r="B35" s="35"/>
      <c r="C35" s="1238" t="s">
        <v>579</v>
      </c>
      <c r="D35" s="1239"/>
      <c r="E35" s="1240"/>
      <c r="F35" s="36">
        <v>7.76</v>
      </c>
      <c r="G35" s="37">
        <v>7.62</v>
      </c>
      <c r="H35" s="37">
        <v>7.64</v>
      </c>
      <c r="I35" s="37">
        <v>7.02</v>
      </c>
      <c r="J35" s="38">
        <v>6.07</v>
      </c>
      <c r="K35" s="22"/>
      <c r="L35" s="22"/>
      <c r="M35" s="22"/>
      <c r="N35" s="22"/>
      <c r="O35" s="22"/>
      <c r="P35" s="22"/>
    </row>
    <row r="36" spans="1:16" ht="39" customHeight="1" x14ac:dyDescent="0.15">
      <c r="A36" s="22"/>
      <c r="B36" s="35"/>
      <c r="C36" s="1238" t="s">
        <v>580</v>
      </c>
      <c r="D36" s="1239"/>
      <c r="E36" s="1240"/>
      <c r="F36" s="36">
        <v>1.26</v>
      </c>
      <c r="G36" s="37">
        <v>1.4</v>
      </c>
      <c r="H36" s="37">
        <v>1.5</v>
      </c>
      <c r="I36" s="37">
        <v>1.97</v>
      </c>
      <c r="J36" s="38">
        <v>1.91</v>
      </c>
      <c r="K36" s="22"/>
      <c r="L36" s="22"/>
      <c r="M36" s="22"/>
      <c r="N36" s="22"/>
      <c r="O36" s="22"/>
      <c r="P36" s="22"/>
    </row>
    <row r="37" spans="1:16" ht="39" customHeight="1" x14ac:dyDescent="0.15">
      <c r="A37" s="22"/>
      <c r="B37" s="35"/>
      <c r="C37" s="1238" t="s">
        <v>581</v>
      </c>
      <c r="D37" s="1239"/>
      <c r="E37" s="1240"/>
      <c r="F37" s="36">
        <v>6.98</v>
      </c>
      <c r="G37" s="37">
        <v>6.73</v>
      </c>
      <c r="H37" s="37">
        <v>2.9</v>
      </c>
      <c r="I37" s="37">
        <v>1.5</v>
      </c>
      <c r="J37" s="38">
        <v>1.39</v>
      </c>
      <c r="K37" s="22"/>
      <c r="L37" s="22"/>
      <c r="M37" s="22"/>
      <c r="N37" s="22"/>
      <c r="O37" s="22"/>
      <c r="P37" s="22"/>
    </row>
    <row r="38" spans="1:16" ht="39" customHeight="1" x14ac:dyDescent="0.15">
      <c r="A38" s="22"/>
      <c r="B38" s="35"/>
      <c r="C38" s="1238" t="s">
        <v>582</v>
      </c>
      <c r="D38" s="1239"/>
      <c r="E38" s="1240"/>
      <c r="F38" s="36">
        <v>2.91</v>
      </c>
      <c r="G38" s="37">
        <v>1.24</v>
      </c>
      <c r="H38" s="37">
        <v>2.88</v>
      </c>
      <c r="I38" s="37">
        <v>0.87</v>
      </c>
      <c r="J38" s="38">
        <v>0.71</v>
      </c>
      <c r="K38" s="22"/>
      <c r="L38" s="22"/>
      <c r="M38" s="22"/>
      <c r="N38" s="22"/>
      <c r="O38" s="22"/>
      <c r="P38" s="22"/>
    </row>
    <row r="39" spans="1:16" ht="39" customHeight="1" x14ac:dyDescent="0.15">
      <c r="A39" s="22"/>
      <c r="B39" s="35"/>
      <c r="C39" s="1238" t="s">
        <v>583</v>
      </c>
      <c r="D39" s="1239"/>
      <c r="E39" s="1240"/>
      <c r="F39" s="36">
        <v>0.73</v>
      </c>
      <c r="G39" s="37">
        <v>0.99</v>
      </c>
      <c r="H39" s="37">
        <v>1.55</v>
      </c>
      <c r="I39" s="37">
        <v>1.36</v>
      </c>
      <c r="J39" s="38">
        <v>0.44</v>
      </c>
      <c r="K39" s="22"/>
      <c r="L39" s="22"/>
      <c r="M39" s="22"/>
      <c r="N39" s="22"/>
      <c r="O39" s="22"/>
      <c r="P39" s="22"/>
    </row>
    <row r="40" spans="1:16" ht="39" customHeight="1" x14ac:dyDescent="0.15">
      <c r="A40" s="22"/>
      <c r="B40" s="35"/>
      <c r="C40" s="1238" t="s">
        <v>584</v>
      </c>
      <c r="D40" s="1239"/>
      <c r="E40" s="1240"/>
      <c r="F40" s="36">
        <v>0.14000000000000001</v>
      </c>
      <c r="G40" s="37">
        <v>0.14000000000000001</v>
      </c>
      <c r="H40" s="37">
        <v>0.16</v>
      </c>
      <c r="I40" s="37">
        <v>0.18</v>
      </c>
      <c r="J40" s="38">
        <v>0.25</v>
      </c>
      <c r="K40" s="22"/>
      <c r="L40" s="22"/>
      <c r="M40" s="22"/>
      <c r="N40" s="22"/>
      <c r="O40" s="22"/>
      <c r="P40" s="22"/>
    </row>
    <row r="41" spans="1:16" ht="39" customHeight="1" x14ac:dyDescent="0.15">
      <c r="A41" s="22"/>
      <c r="B41" s="35"/>
      <c r="C41" s="1238" t="s">
        <v>585</v>
      </c>
      <c r="D41" s="1239"/>
      <c r="E41" s="1240"/>
      <c r="F41" s="36">
        <v>0.49</v>
      </c>
      <c r="G41" s="37">
        <v>0.47</v>
      </c>
      <c r="H41" s="37">
        <v>0.28000000000000003</v>
      </c>
      <c r="I41" s="37">
        <v>0.13</v>
      </c>
      <c r="J41" s="38">
        <v>0.16</v>
      </c>
      <c r="K41" s="22"/>
      <c r="L41" s="22"/>
      <c r="M41" s="22"/>
      <c r="N41" s="22"/>
      <c r="O41" s="22"/>
      <c r="P41" s="22"/>
    </row>
    <row r="42" spans="1:16" ht="39" customHeight="1" x14ac:dyDescent="0.15">
      <c r="A42" s="22"/>
      <c r="B42" s="39"/>
      <c r="C42" s="1238" t="s">
        <v>586</v>
      </c>
      <c r="D42" s="1239"/>
      <c r="E42" s="1240"/>
      <c r="F42" s="36" t="s">
        <v>527</v>
      </c>
      <c r="G42" s="37" t="s">
        <v>527</v>
      </c>
      <c r="H42" s="37" t="s">
        <v>527</v>
      </c>
      <c r="I42" s="37" t="s">
        <v>527</v>
      </c>
      <c r="J42" s="38" t="s">
        <v>527</v>
      </c>
      <c r="K42" s="22"/>
      <c r="L42" s="22"/>
      <c r="M42" s="22"/>
      <c r="N42" s="22"/>
      <c r="O42" s="22"/>
      <c r="P42" s="22"/>
    </row>
    <row r="43" spans="1:16" ht="39" customHeight="1" thickBot="1" x14ac:dyDescent="0.2">
      <c r="A43" s="22"/>
      <c r="B43" s="40"/>
      <c r="C43" s="1241" t="s">
        <v>587</v>
      </c>
      <c r="D43" s="1242"/>
      <c r="E43" s="1243"/>
      <c r="F43" s="41">
        <v>0</v>
      </c>
      <c r="G43" s="42">
        <v>0</v>
      </c>
      <c r="H43" s="42">
        <v>0.01</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sGVljAgjPfZEy5wLJK7dPpN7gemq0+oxjThCoZ5MXu9jybeUKAEvDGV99IV8rJOXADq78yD3GpWM+9YnMnvS+g==" saltValue="zHyFq/0zDUiSScm6SpN2l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election activeCell="AM29" sqref="AM29:AR29"/>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569</v>
      </c>
      <c r="L44" s="56" t="s">
        <v>570</v>
      </c>
      <c r="M44" s="56" t="s">
        <v>571</v>
      </c>
      <c r="N44" s="56" t="s">
        <v>572</v>
      </c>
      <c r="O44" s="57" t="s">
        <v>573</v>
      </c>
      <c r="P44" s="48"/>
      <c r="Q44" s="48"/>
      <c r="R44" s="48"/>
      <c r="S44" s="48"/>
      <c r="T44" s="48"/>
      <c r="U44" s="48"/>
    </row>
    <row r="45" spans="1:21" ht="30.75" customHeight="1" x14ac:dyDescent="0.15">
      <c r="A45" s="48"/>
      <c r="B45" s="1246" t="s">
        <v>11</v>
      </c>
      <c r="C45" s="1247"/>
      <c r="D45" s="58"/>
      <c r="E45" s="1252" t="s">
        <v>12</v>
      </c>
      <c r="F45" s="1252"/>
      <c r="G45" s="1252"/>
      <c r="H45" s="1252"/>
      <c r="I45" s="1252"/>
      <c r="J45" s="1253"/>
      <c r="K45" s="59">
        <v>5429</v>
      </c>
      <c r="L45" s="60">
        <v>5395</v>
      </c>
      <c r="M45" s="60">
        <v>5424</v>
      </c>
      <c r="N45" s="60">
        <v>5495</v>
      </c>
      <c r="O45" s="61">
        <v>5621</v>
      </c>
      <c r="P45" s="48"/>
      <c r="Q45" s="48"/>
      <c r="R45" s="48"/>
      <c r="S45" s="48"/>
      <c r="T45" s="48"/>
      <c r="U45" s="48"/>
    </row>
    <row r="46" spans="1:21" ht="30.75" customHeight="1" x14ac:dyDescent="0.15">
      <c r="A46" s="48"/>
      <c r="B46" s="1248"/>
      <c r="C46" s="1249"/>
      <c r="D46" s="62"/>
      <c r="E46" s="1254" t="s">
        <v>13</v>
      </c>
      <c r="F46" s="1254"/>
      <c r="G46" s="1254"/>
      <c r="H46" s="1254"/>
      <c r="I46" s="1254"/>
      <c r="J46" s="1255"/>
      <c r="K46" s="63" t="s">
        <v>527</v>
      </c>
      <c r="L46" s="64" t="s">
        <v>527</v>
      </c>
      <c r="M46" s="64" t="s">
        <v>527</v>
      </c>
      <c r="N46" s="64" t="s">
        <v>527</v>
      </c>
      <c r="O46" s="65" t="s">
        <v>527</v>
      </c>
      <c r="P46" s="48"/>
      <c r="Q46" s="48"/>
      <c r="R46" s="48"/>
      <c r="S46" s="48"/>
      <c r="T46" s="48"/>
      <c r="U46" s="48"/>
    </row>
    <row r="47" spans="1:21" ht="30.75" customHeight="1" x14ac:dyDescent="0.15">
      <c r="A47" s="48"/>
      <c r="B47" s="1248"/>
      <c r="C47" s="1249"/>
      <c r="D47" s="62"/>
      <c r="E47" s="1254" t="s">
        <v>14</v>
      </c>
      <c r="F47" s="1254"/>
      <c r="G47" s="1254"/>
      <c r="H47" s="1254"/>
      <c r="I47" s="1254"/>
      <c r="J47" s="1255"/>
      <c r="K47" s="63" t="s">
        <v>527</v>
      </c>
      <c r="L47" s="64" t="s">
        <v>527</v>
      </c>
      <c r="M47" s="64" t="s">
        <v>527</v>
      </c>
      <c r="N47" s="64" t="s">
        <v>527</v>
      </c>
      <c r="O47" s="65" t="s">
        <v>527</v>
      </c>
      <c r="P47" s="48"/>
      <c r="Q47" s="48"/>
      <c r="R47" s="48"/>
      <c r="S47" s="48"/>
      <c r="T47" s="48"/>
      <c r="U47" s="48"/>
    </row>
    <row r="48" spans="1:21" ht="30.75" customHeight="1" x14ac:dyDescent="0.15">
      <c r="A48" s="48"/>
      <c r="B48" s="1248"/>
      <c r="C48" s="1249"/>
      <c r="D48" s="62"/>
      <c r="E48" s="1254" t="s">
        <v>15</v>
      </c>
      <c r="F48" s="1254"/>
      <c r="G48" s="1254"/>
      <c r="H48" s="1254"/>
      <c r="I48" s="1254"/>
      <c r="J48" s="1255"/>
      <c r="K48" s="63">
        <v>1327</v>
      </c>
      <c r="L48" s="64">
        <v>1405</v>
      </c>
      <c r="M48" s="64">
        <v>1458</v>
      </c>
      <c r="N48" s="64">
        <v>1592</v>
      </c>
      <c r="O48" s="65">
        <v>1598</v>
      </c>
      <c r="P48" s="48"/>
      <c r="Q48" s="48"/>
      <c r="R48" s="48"/>
      <c r="S48" s="48"/>
      <c r="T48" s="48"/>
      <c r="U48" s="48"/>
    </row>
    <row r="49" spans="1:21" ht="30.75" customHeight="1" x14ac:dyDescent="0.15">
      <c r="A49" s="48"/>
      <c r="B49" s="1248"/>
      <c r="C49" s="1249"/>
      <c r="D49" s="62"/>
      <c r="E49" s="1254" t="s">
        <v>16</v>
      </c>
      <c r="F49" s="1254"/>
      <c r="G49" s="1254"/>
      <c r="H49" s="1254"/>
      <c r="I49" s="1254"/>
      <c r="J49" s="1255"/>
      <c r="K49" s="63">
        <v>324</v>
      </c>
      <c r="L49" s="64">
        <v>369</v>
      </c>
      <c r="M49" s="64">
        <v>342</v>
      </c>
      <c r="N49" s="64">
        <v>337</v>
      </c>
      <c r="O49" s="65">
        <v>255</v>
      </c>
      <c r="P49" s="48"/>
      <c r="Q49" s="48"/>
      <c r="R49" s="48"/>
      <c r="S49" s="48"/>
      <c r="T49" s="48"/>
      <c r="U49" s="48"/>
    </row>
    <row r="50" spans="1:21" ht="30.75" customHeight="1" x14ac:dyDescent="0.15">
      <c r="A50" s="48"/>
      <c r="B50" s="1248"/>
      <c r="C50" s="1249"/>
      <c r="D50" s="62"/>
      <c r="E50" s="1254" t="s">
        <v>17</v>
      </c>
      <c r="F50" s="1254"/>
      <c r="G50" s="1254"/>
      <c r="H50" s="1254"/>
      <c r="I50" s="1254"/>
      <c r="J50" s="1255"/>
      <c r="K50" s="63" t="s">
        <v>527</v>
      </c>
      <c r="L50" s="64" t="s">
        <v>527</v>
      </c>
      <c r="M50" s="64" t="s">
        <v>527</v>
      </c>
      <c r="N50" s="64" t="s">
        <v>527</v>
      </c>
      <c r="O50" s="65" t="s">
        <v>527</v>
      </c>
      <c r="P50" s="48"/>
      <c r="Q50" s="48"/>
      <c r="R50" s="48"/>
      <c r="S50" s="48"/>
      <c r="T50" s="48"/>
      <c r="U50" s="48"/>
    </row>
    <row r="51" spans="1:21" ht="30.75" customHeight="1" x14ac:dyDescent="0.15">
      <c r="A51" s="48"/>
      <c r="B51" s="1250"/>
      <c r="C51" s="1251"/>
      <c r="D51" s="66"/>
      <c r="E51" s="1254" t="s">
        <v>18</v>
      </c>
      <c r="F51" s="1254"/>
      <c r="G51" s="1254"/>
      <c r="H51" s="1254"/>
      <c r="I51" s="1254"/>
      <c r="J51" s="1255"/>
      <c r="K51" s="63" t="s">
        <v>527</v>
      </c>
      <c r="L51" s="64" t="s">
        <v>527</v>
      </c>
      <c r="M51" s="64" t="s">
        <v>527</v>
      </c>
      <c r="N51" s="64" t="s">
        <v>527</v>
      </c>
      <c r="O51" s="65" t="s">
        <v>527</v>
      </c>
      <c r="P51" s="48"/>
      <c r="Q51" s="48"/>
      <c r="R51" s="48"/>
      <c r="S51" s="48"/>
      <c r="T51" s="48"/>
      <c r="U51" s="48"/>
    </row>
    <row r="52" spans="1:21" ht="30.75" customHeight="1" x14ac:dyDescent="0.15">
      <c r="A52" s="48"/>
      <c r="B52" s="1256" t="s">
        <v>19</v>
      </c>
      <c r="C52" s="1257"/>
      <c r="D52" s="66"/>
      <c r="E52" s="1254" t="s">
        <v>20</v>
      </c>
      <c r="F52" s="1254"/>
      <c r="G52" s="1254"/>
      <c r="H52" s="1254"/>
      <c r="I52" s="1254"/>
      <c r="J52" s="1255"/>
      <c r="K52" s="63">
        <v>6190</v>
      </c>
      <c r="L52" s="64">
        <v>6227</v>
      </c>
      <c r="M52" s="64">
        <v>6343</v>
      </c>
      <c r="N52" s="64">
        <v>6434</v>
      </c>
      <c r="O52" s="65">
        <v>6508</v>
      </c>
      <c r="P52" s="48"/>
      <c r="Q52" s="48"/>
      <c r="R52" s="48"/>
      <c r="S52" s="48"/>
      <c r="T52" s="48"/>
      <c r="U52" s="48"/>
    </row>
    <row r="53" spans="1:21" ht="30.75" customHeight="1" thickBot="1" x14ac:dyDescent="0.2">
      <c r="A53" s="48"/>
      <c r="B53" s="1258" t="s">
        <v>21</v>
      </c>
      <c r="C53" s="1259"/>
      <c r="D53" s="67"/>
      <c r="E53" s="1260" t="s">
        <v>22</v>
      </c>
      <c r="F53" s="1260"/>
      <c r="G53" s="1260"/>
      <c r="H53" s="1260"/>
      <c r="I53" s="1260"/>
      <c r="J53" s="1261"/>
      <c r="K53" s="68">
        <v>890</v>
      </c>
      <c r="L53" s="69">
        <v>942</v>
      </c>
      <c r="M53" s="69">
        <v>881</v>
      </c>
      <c r="N53" s="69">
        <v>990</v>
      </c>
      <c r="O53" s="70">
        <v>966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588</v>
      </c>
      <c r="L56" s="80" t="s">
        <v>589</v>
      </c>
      <c r="M56" s="80" t="s">
        <v>590</v>
      </c>
      <c r="N56" s="80" t="s">
        <v>591</v>
      </c>
      <c r="O56" s="81" t="s">
        <v>592</v>
      </c>
      <c r="P56" s="48"/>
      <c r="Q56" s="48"/>
      <c r="R56" s="48"/>
      <c r="S56" s="48"/>
      <c r="T56" s="48"/>
      <c r="U56" s="48"/>
    </row>
    <row r="57" spans="1:21" ht="31.5" customHeight="1" x14ac:dyDescent="0.15">
      <c r="B57" s="1262" t="s">
        <v>25</v>
      </c>
      <c r="C57" s="1263"/>
      <c r="D57" s="1266" t="s">
        <v>26</v>
      </c>
      <c r="E57" s="1267"/>
      <c r="F57" s="1267"/>
      <c r="G57" s="1267"/>
      <c r="H57" s="1267"/>
      <c r="I57" s="1267"/>
      <c r="J57" s="1268"/>
      <c r="K57" s="82" t="s">
        <v>527</v>
      </c>
      <c r="L57" s="83" t="s">
        <v>527</v>
      </c>
      <c r="M57" s="83" t="s">
        <v>527</v>
      </c>
      <c r="N57" s="83" t="s">
        <v>527</v>
      </c>
      <c r="O57" s="84" t="s">
        <v>527</v>
      </c>
    </row>
    <row r="58" spans="1:21" ht="31.5" customHeight="1" thickBot="1" x14ac:dyDescent="0.2">
      <c r="B58" s="1264"/>
      <c r="C58" s="1265"/>
      <c r="D58" s="1269" t="s">
        <v>27</v>
      </c>
      <c r="E58" s="1270"/>
      <c r="F58" s="1270"/>
      <c r="G58" s="1270"/>
      <c r="H58" s="1270"/>
      <c r="I58" s="1270"/>
      <c r="J58" s="1271"/>
      <c r="K58" s="85" t="s">
        <v>527</v>
      </c>
      <c r="L58" s="86" t="s">
        <v>527</v>
      </c>
      <c r="M58" s="86" t="s">
        <v>527</v>
      </c>
      <c r="N58" s="86" t="s">
        <v>527</v>
      </c>
      <c r="O58" s="87" t="s">
        <v>527</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8a62DWpLbXaqPl+McuxgXJCC17srVsi6VXVvuwJOxvaSC7rE19Ca3JHZ84jBM259qJIHDPEMj02EMJiAFKmfPA==" saltValue="Mko4QBTvrUV8dxNoBDP6f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11" zoomScale="80" zoomScaleNormal="80" zoomScaleSheetLayoutView="100" workbookViewId="0">
      <selection activeCell="AM29" sqref="AM29:AR29"/>
    </sheetView>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569</v>
      </c>
      <c r="J40" s="99" t="s">
        <v>570</v>
      </c>
      <c r="K40" s="99" t="s">
        <v>571</v>
      </c>
      <c r="L40" s="99" t="s">
        <v>572</v>
      </c>
      <c r="M40" s="100" t="s">
        <v>573</v>
      </c>
    </row>
    <row r="41" spans="2:13" ht="27.75" customHeight="1" x14ac:dyDescent="0.15">
      <c r="B41" s="1272" t="s">
        <v>30</v>
      </c>
      <c r="C41" s="1273"/>
      <c r="D41" s="101"/>
      <c r="E41" s="1278" t="s">
        <v>31</v>
      </c>
      <c r="F41" s="1278"/>
      <c r="G41" s="1278"/>
      <c r="H41" s="1279"/>
      <c r="I41" s="102">
        <v>49490</v>
      </c>
      <c r="J41" s="103">
        <v>51411</v>
      </c>
      <c r="K41" s="103">
        <v>52581</v>
      </c>
      <c r="L41" s="103">
        <v>53645</v>
      </c>
      <c r="M41" s="104">
        <v>57574</v>
      </c>
    </row>
    <row r="42" spans="2:13" ht="27.75" customHeight="1" x14ac:dyDescent="0.15">
      <c r="B42" s="1274"/>
      <c r="C42" s="1275"/>
      <c r="D42" s="105"/>
      <c r="E42" s="1280" t="s">
        <v>32</v>
      </c>
      <c r="F42" s="1280"/>
      <c r="G42" s="1280"/>
      <c r="H42" s="1281"/>
      <c r="I42" s="106" t="s">
        <v>527</v>
      </c>
      <c r="J42" s="107" t="s">
        <v>527</v>
      </c>
      <c r="K42" s="107" t="s">
        <v>527</v>
      </c>
      <c r="L42" s="107" t="s">
        <v>527</v>
      </c>
      <c r="M42" s="108" t="s">
        <v>527</v>
      </c>
    </row>
    <row r="43" spans="2:13" ht="27.75" customHeight="1" x14ac:dyDescent="0.15">
      <c r="B43" s="1274"/>
      <c r="C43" s="1275"/>
      <c r="D43" s="105"/>
      <c r="E43" s="1280" t="s">
        <v>33</v>
      </c>
      <c r="F43" s="1280"/>
      <c r="G43" s="1280"/>
      <c r="H43" s="1281"/>
      <c r="I43" s="106">
        <v>26575</v>
      </c>
      <c r="J43" s="107">
        <v>25443</v>
      </c>
      <c r="K43" s="107">
        <v>24790</v>
      </c>
      <c r="L43" s="107">
        <v>28886</v>
      </c>
      <c r="M43" s="108">
        <v>32946</v>
      </c>
    </row>
    <row r="44" spans="2:13" ht="27.75" customHeight="1" x14ac:dyDescent="0.15">
      <c r="B44" s="1274"/>
      <c r="C44" s="1275"/>
      <c r="D44" s="105"/>
      <c r="E44" s="1280" t="s">
        <v>34</v>
      </c>
      <c r="F44" s="1280"/>
      <c r="G44" s="1280"/>
      <c r="H44" s="1281"/>
      <c r="I44" s="106">
        <v>2204</v>
      </c>
      <c r="J44" s="107">
        <v>1857</v>
      </c>
      <c r="K44" s="107">
        <v>1521</v>
      </c>
      <c r="L44" s="107">
        <v>1197</v>
      </c>
      <c r="M44" s="108">
        <v>958</v>
      </c>
    </row>
    <row r="45" spans="2:13" ht="27.75" customHeight="1" x14ac:dyDescent="0.15">
      <c r="B45" s="1274"/>
      <c r="C45" s="1275"/>
      <c r="D45" s="105"/>
      <c r="E45" s="1280" t="s">
        <v>35</v>
      </c>
      <c r="F45" s="1280"/>
      <c r="G45" s="1280"/>
      <c r="H45" s="1281"/>
      <c r="I45" s="106">
        <v>7459</v>
      </c>
      <c r="J45" s="107">
        <v>7455</v>
      </c>
      <c r="K45" s="107">
        <v>7177</v>
      </c>
      <c r="L45" s="107">
        <v>7329</v>
      </c>
      <c r="M45" s="108">
        <v>6993</v>
      </c>
    </row>
    <row r="46" spans="2:13" ht="27.75" customHeight="1" x14ac:dyDescent="0.15">
      <c r="B46" s="1274"/>
      <c r="C46" s="1275"/>
      <c r="D46" s="109"/>
      <c r="E46" s="1280" t="s">
        <v>36</v>
      </c>
      <c r="F46" s="1280"/>
      <c r="G46" s="1280"/>
      <c r="H46" s="1281"/>
      <c r="I46" s="106">
        <v>418</v>
      </c>
      <c r="J46" s="107" t="s">
        <v>527</v>
      </c>
      <c r="K46" s="107" t="s">
        <v>527</v>
      </c>
      <c r="L46" s="107" t="s">
        <v>527</v>
      </c>
      <c r="M46" s="108" t="s">
        <v>527</v>
      </c>
    </row>
    <row r="47" spans="2:13" ht="27.75" customHeight="1" x14ac:dyDescent="0.15">
      <c r="B47" s="1274"/>
      <c r="C47" s="1275"/>
      <c r="D47" s="110"/>
      <c r="E47" s="1282" t="s">
        <v>37</v>
      </c>
      <c r="F47" s="1283"/>
      <c r="G47" s="1283"/>
      <c r="H47" s="1284"/>
      <c r="I47" s="106" t="s">
        <v>527</v>
      </c>
      <c r="J47" s="107" t="s">
        <v>527</v>
      </c>
      <c r="K47" s="107" t="s">
        <v>527</v>
      </c>
      <c r="L47" s="107" t="s">
        <v>527</v>
      </c>
      <c r="M47" s="108" t="s">
        <v>527</v>
      </c>
    </row>
    <row r="48" spans="2:13" ht="27.75" customHeight="1" x14ac:dyDescent="0.15">
      <c r="B48" s="1274"/>
      <c r="C48" s="1275"/>
      <c r="D48" s="105"/>
      <c r="E48" s="1280" t="s">
        <v>38</v>
      </c>
      <c r="F48" s="1280"/>
      <c r="G48" s="1280"/>
      <c r="H48" s="1281"/>
      <c r="I48" s="106" t="s">
        <v>527</v>
      </c>
      <c r="J48" s="107" t="s">
        <v>527</v>
      </c>
      <c r="K48" s="107" t="s">
        <v>527</v>
      </c>
      <c r="L48" s="107" t="s">
        <v>527</v>
      </c>
      <c r="M48" s="108" t="s">
        <v>527</v>
      </c>
    </row>
    <row r="49" spans="2:13" ht="27.75" customHeight="1" x14ac:dyDescent="0.15">
      <c r="B49" s="1276"/>
      <c r="C49" s="1277"/>
      <c r="D49" s="105"/>
      <c r="E49" s="1280" t="s">
        <v>39</v>
      </c>
      <c r="F49" s="1280"/>
      <c r="G49" s="1280"/>
      <c r="H49" s="1281"/>
      <c r="I49" s="106" t="s">
        <v>527</v>
      </c>
      <c r="J49" s="107" t="s">
        <v>527</v>
      </c>
      <c r="K49" s="107" t="s">
        <v>527</v>
      </c>
      <c r="L49" s="107" t="s">
        <v>527</v>
      </c>
      <c r="M49" s="108" t="s">
        <v>527</v>
      </c>
    </row>
    <row r="50" spans="2:13" ht="27.75" customHeight="1" x14ac:dyDescent="0.15">
      <c r="B50" s="1285" t="s">
        <v>40</v>
      </c>
      <c r="C50" s="1286"/>
      <c r="D50" s="111"/>
      <c r="E50" s="1280" t="s">
        <v>41</v>
      </c>
      <c r="F50" s="1280"/>
      <c r="G50" s="1280"/>
      <c r="H50" s="1281"/>
      <c r="I50" s="106">
        <v>19848</v>
      </c>
      <c r="J50" s="107">
        <v>21264</v>
      </c>
      <c r="K50" s="107">
        <v>22454</v>
      </c>
      <c r="L50" s="107">
        <v>23811</v>
      </c>
      <c r="M50" s="108">
        <v>21642</v>
      </c>
    </row>
    <row r="51" spans="2:13" ht="27.75" customHeight="1" x14ac:dyDescent="0.15">
      <c r="B51" s="1274"/>
      <c r="C51" s="1275"/>
      <c r="D51" s="105"/>
      <c r="E51" s="1280" t="s">
        <v>42</v>
      </c>
      <c r="F51" s="1280"/>
      <c r="G51" s="1280"/>
      <c r="H51" s="1281"/>
      <c r="I51" s="106">
        <v>17541</v>
      </c>
      <c r="J51" s="107">
        <v>15776</v>
      </c>
      <c r="K51" s="107">
        <v>14158</v>
      </c>
      <c r="L51" s="107">
        <v>15801</v>
      </c>
      <c r="M51" s="108">
        <v>16027</v>
      </c>
    </row>
    <row r="52" spans="2:13" ht="27.75" customHeight="1" x14ac:dyDescent="0.15">
      <c r="B52" s="1276"/>
      <c r="C52" s="1277"/>
      <c r="D52" s="105"/>
      <c r="E52" s="1280" t="s">
        <v>43</v>
      </c>
      <c r="F52" s="1280"/>
      <c r="G52" s="1280"/>
      <c r="H52" s="1281"/>
      <c r="I52" s="106">
        <v>54921</v>
      </c>
      <c r="J52" s="107">
        <v>56415</v>
      </c>
      <c r="K52" s="107">
        <v>58369</v>
      </c>
      <c r="L52" s="107">
        <v>60036</v>
      </c>
      <c r="M52" s="108">
        <v>63252</v>
      </c>
    </row>
    <row r="53" spans="2:13" ht="27.75" customHeight="1" thickBot="1" x14ac:dyDescent="0.2">
      <c r="B53" s="1287" t="s">
        <v>44</v>
      </c>
      <c r="C53" s="1288"/>
      <c r="D53" s="112"/>
      <c r="E53" s="1289" t="s">
        <v>45</v>
      </c>
      <c r="F53" s="1289"/>
      <c r="G53" s="1289"/>
      <c r="H53" s="1290"/>
      <c r="I53" s="113">
        <v>-6163</v>
      </c>
      <c r="J53" s="114">
        <v>-7288</v>
      </c>
      <c r="K53" s="114">
        <v>-8912</v>
      </c>
      <c r="L53" s="114">
        <v>-8591</v>
      </c>
      <c r="M53" s="115">
        <v>-2451</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f3geFiCCeNlt3uYtAOWTAnULS+kyz9a4aTJob6oSmLjTdptDaVDRMmog6GuEoWVm5gNCv3cMkXztr+4dJbjLBw==" saltValue="C5gWLwX3cEz4fEVJxroNZ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40" zoomScaleNormal="40" zoomScaleSheetLayoutView="100" workbookViewId="0">
      <selection activeCell="AM29" sqref="AM29:AR29"/>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571</v>
      </c>
      <c r="G54" s="124" t="s">
        <v>572</v>
      </c>
      <c r="H54" s="125" t="s">
        <v>573</v>
      </c>
    </row>
    <row r="55" spans="2:8" ht="52.5" customHeight="1" x14ac:dyDescent="0.15">
      <c r="B55" s="126"/>
      <c r="C55" s="1299" t="s">
        <v>48</v>
      </c>
      <c r="D55" s="1299"/>
      <c r="E55" s="1300"/>
      <c r="F55" s="127">
        <v>14440</v>
      </c>
      <c r="G55" s="127">
        <v>14918</v>
      </c>
      <c r="H55" s="128">
        <v>12874</v>
      </c>
    </row>
    <row r="56" spans="2:8" ht="52.5" customHeight="1" x14ac:dyDescent="0.15">
      <c r="B56" s="129"/>
      <c r="C56" s="1301" t="s">
        <v>49</v>
      </c>
      <c r="D56" s="1301"/>
      <c r="E56" s="1302"/>
      <c r="F56" s="130">
        <v>1163</v>
      </c>
      <c r="G56" s="130">
        <v>1164</v>
      </c>
      <c r="H56" s="131">
        <v>1164</v>
      </c>
    </row>
    <row r="57" spans="2:8" ht="53.25" customHeight="1" x14ac:dyDescent="0.15">
      <c r="B57" s="129"/>
      <c r="C57" s="1303" t="s">
        <v>50</v>
      </c>
      <c r="D57" s="1303"/>
      <c r="E57" s="1304"/>
      <c r="F57" s="132">
        <v>6172</v>
      </c>
      <c r="G57" s="132">
        <v>7019</v>
      </c>
      <c r="H57" s="133">
        <v>6685</v>
      </c>
    </row>
    <row r="58" spans="2:8" ht="45.75" customHeight="1" x14ac:dyDescent="0.15">
      <c r="B58" s="134"/>
      <c r="C58" s="1291" t="s">
        <v>618</v>
      </c>
      <c r="D58" s="1292"/>
      <c r="E58" s="1293"/>
      <c r="F58" s="135">
        <v>3439</v>
      </c>
      <c r="G58" s="135">
        <v>3442</v>
      </c>
      <c r="H58" s="136">
        <v>3215</v>
      </c>
    </row>
    <row r="59" spans="2:8" ht="45.75" customHeight="1" x14ac:dyDescent="0.15">
      <c r="B59" s="134"/>
      <c r="C59" s="1291" t="s">
        <v>619</v>
      </c>
      <c r="D59" s="1292"/>
      <c r="E59" s="1293"/>
      <c r="F59" s="135">
        <v>797</v>
      </c>
      <c r="G59" s="135">
        <v>1628</v>
      </c>
      <c r="H59" s="136">
        <v>1535</v>
      </c>
    </row>
    <row r="60" spans="2:8" ht="45.75" customHeight="1" x14ac:dyDescent="0.15">
      <c r="B60" s="134"/>
      <c r="C60" s="1291" t="s">
        <v>620</v>
      </c>
      <c r="D60" s="1292"/>
      <c r="E60" s="1293"/>
      <c r="F60" s="135">
        <v>440</v>
      </c>
      <c r="G60" s="135">
        <v>441</v>
      </c>
      <c r="H60" s="136">
        <v>443</v>
      </c>
    </row>
    <row r="61" spans="2:8" ht="45.75" customHeight="1" x14ac:dyDescent="0.15">
      <c r="B61" s="134"/>
      <c r="C61" s="1291" t="s">
        <v>621</v>
      </c>
      <c r="D61" s="1292"/>
      <c r="E61" s="1293"/>
      <c r="F61" s="135">
        <v>434</v>
      </c>
      <c r="G61" s="135">
        <v>435</v>
      </c>
      <c r="H61" s="136">
        <v>436</v>
      </c>
    </row>
    <row r="62" spans="2:8" ht="45.75" customHeight="1" thickBot="1" x14ac:dyDescent="0.2">
      <c r="B62" s="137"/>
      <c r="C62" s="1294" t="s">
        <v>622</v>
      </c>
      <c r="D62" s="1295"/>
      <c r="E62" s="1296"/>
      <c r="F62" s="138">
        <v>446</v>
      </c>
      <c r="G62" s="138">
        <v>415</v>
      </c>
      <c r="H62" s="139">
        <v>386</v>
      </c>
    </row>
    <row r="63" spans="2:8" ht="52.5" customHeight="1" thickBot="1" x14ac:dyDescent="0.2">
      <c r="B63" s="140"/>
      <c r="C63" s="1297" t="s">
        <v>51</v>
      </c>
      <c r="D63" s="1297"/>
      <c r="E63" s="1298"/>
      <c r="F63" s="141">
        <v>21775</v>
      </c>
      <c r="G63" s="141">
        <v>23100</v>
      </c>
      <c r="H63" s="142">
        <v>20724</v>
      </c>
    </row>
    <row r="64" spans="2:8" ht="15" customHeight="1" x14ac:dyDescent="0.15"/>
    <row r="65" ht="0" hidden="1" customHeight="1" x14ac:dyDescent="0.15"/>
    <row r="66" ht="0" hidden="1" customHeight="1" x14ac:dyDescent="0.15"/>
  </sheetData>
  <sheetProtection algorithmName="SHA-512" hashValue="/66Ev5rnKpAW+3EqpclPSGThKQkaW1fmZH3Nf+jELDiCJw+Sz1QSvnDSo1ZLSTQIuCk5BMO8dKCFUzTCXFnYxg==" saltValue="5qMkwiMsgl/LKIDRwvxP+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A12" zoomScale="85" zoomScaleNormal="85" zoomScaleSheetLayoutView="55" workbookViewId="0">
      <selection activeCell="AZ39" sqref="AZ39"/>
    </sheetView>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625</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625</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626</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627</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3" t="s">
        <v>637</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x14ac:dyDescent="0.15">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x14ac:dyDescent="0.15">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x14ac:dyDescent="0.15">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x14ac:dyDescent="0.15">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628</v>
      </c>
    </row>
    <row r="50" spans="1:109" x14ac:dyDescent="0.15">
      <c r="B50" s="394"/>
      <c r="G50" s="1305"/>
      <c r="H50" s="1305"/>
      <c r="I50" s="1305"/>
      <c r="J50" s="1305"/>
      <c r="K50" s="404"/>
      <c r="L50" s="404"/>
      <c r="M50" s="405"/>
      <c r="N50" s="405"/>
      <c r="AN50" s="1323"/>
      <c r="AO50" s="1324"/>
      <c r="AP50" s="1324"/>
      <c r="AQ50" s="1324"/>
      <c r="AR50" s="1324"/>
      <c r="AS50" s="1324"/>
      <c r="AT50" s="1324"/>
      <c r="AU50" s="1324"/>
      <c r="AV50" s="1324"/>
      <c r="AW50" s="1324"/>
      <c r="AX50" s="1324"/>
      <c r="AY50" s="1324"/>
      <c r="AZ50" s="1324"/>
      <c r="BA50" s="1324"/>
      <c r="BB50" s="1324"/>
      <c r="BC50" s="1324"/>
      <c r="BD50" s="1324"/>
      <c r="BE50" s="1324"/>
      <c r="BF50" s="1324"/>
      <c r="BG50" s="1324"/>
      <c r="BH50" s="1324"/>
      <c r="BI50" s="1324"/>
      <c r="BJ50" s="1324"/>
      <c r="BK50" s="1324"/>
      <c r="BL50" s="1324"/>
      <c r="BM50" s="1324"/>
      <c r="BN50" s="1324"/>
      <c r="BO50" s="1325"/>
      <c r="BP50" s="1311" t="s">
        <v>569</v>
      </c>
      <c r="BQ50" s="1311"/>
      <c r="BR50" s="1311"/>
      <c r="BS50" s="1311"/>
      <c r="BT50" s="1311"/>
      <c r="BU50" s="1311"/>
      <c r="BV50" s="1311"/>
      <c r="BW50" s="1311"/>
      <c r="BX50" s="1311" t="s">
        <v>570</v>
      </c>
      <c r="BY50" s="1311"/>
      <c r="BZ50" s="1311"/>
      <c r="CA50" s="1311"/>
      <c r="CB50" s="1311"/>
      <c r="CC50" s="1311"/>
      <c r="CD50" s="1311"/>
      <c r="CE50" s="1311"/>
      <c r="CF50" s="1311" t="s">
        <v>571</v>
      </c>
      <c r="CG50" s="1311"/>
      <c r="CH50" s="1311"/>
      <c r="CI50" s="1311"/>
      <c r="CJ50" s="1311"/>
      <c r="CK50" s="1311"/>
      <c r="CL50" s="1311"/>
      <c r="CM50" s="1311"/>
      <c r="CN50" s="1311" t="s">
        <v>572</v>
      </c>
      <c r="CO50" s="1311"/>
      <c r="CP50" s="1311"/>
      <c r="CQ50" s="1311"/>
      <c r="CR50" s="1311"/>
      <c r="CS50" s="1311"/>
      <c r="CT50" s="1311"/>
      <c r="CU50" s="1311"/>
      <c r="CV50" s="1311" t="s">
        <v>573</v>
      </c>
      <c r="CW50" s="1311"/>
      <c r="CX50" s="1311"/>
      <c r="CY50" s="1311"/>
      <c r="CZ50" s="1311"/>
      <c r="DA50" s="1311"/>
      <c r="DB50" s="1311"/>
      <c r="DC50" s="1311"/>
    </row>
    <row r="51" spans="1:109" ht="13.5" customHeight="1" x14ac:dyDescent="0.15">
      <c r="B51" s="394"/>
      <c r="G51" s="1322"/>
      <c r="H51" s="1322"/>
      <c r="I51" s="1326"/>
      <c r="J51" s="1326"/>
      <c r="K51" s="1312"/>
      <c r="L51" s="1312"/>
      <c r="M51" s="1312"/>
      <c r="N51" s="1312"/>
      <c r="AM51" s="403"/>
      <c r="AN51" s="1310" t="s">
        <v>629</v>
      </c>
      <c r="AO51" s="1310"/>
      <c r="AP51" s="1310"/>
      <c r="AQ51" s="1310"/>
      <c r="AR51" s="1310"/>
      <c r="AS51" s="1310"/>
      <c r="AT51" s="1310"/>
      <c r="AU51" s="1310"/>
      <c r="AV51" s="1310"/>
      <c r="AW51" s="1310"/>
      <c r="AX51" s="1310"/>
      <c r="AY51" s="1310"/>
      <c r="AZ51" s="1310"/>
      <c r="BA51" s="1310"/>
      <c r="BB51" s="1310" t="s">
        <v>630</v>
      </c>
      <c r="BC51" s="1310"/>
      <c r="BD51" s="1310"/>
      <c r="BE51" s="1310"/>
      <c r="BF51" s="1310"/>
      <c r="BG51" s="1310"/>
      <c r="BH51" s="1310"/>
      <c r="BI51" s="1310"/>
      <c r="BJ51" s="1310"/>
      <c r="BK51" s="1310"/>
      <c r="BL51" s="1310"/>
      <c r="BM51" s="1310"/>
      <c r="BN51" s="1310"/>
      <c r="BO51" s="1310"/>
      <c r="BP51" s="1327"/>
      <c r="BQ51" s="1307"/>
      <c r="BR51" s="1307"/>
      <c r="BS51" s="1307"/>
      <c r="BT51" s="1307"/>
      <c r="BU51" s="1307"/>
      <c r="BV51" s="1307"/>
      <c r="BW51" s="1307"/>
      <c r="BX51" s="1307"/>
      <c r="BY51" s="1307"/>
      <c r="BZ51" s="1307"/>
      <c r="CA51" s="1307"/>
      <c r="CB51" s="1307"/>
      <c r="CC51" s="1307"/>
      <c r="CD51" s="1307"/>
      <c r="CE51" s="1307"/>
      <c r="CF51" s="1307"/>
      <c r="CG51" s="1307"/>
      <c r="CH51" s="1307"/>
      <c r="CI51" s="1307"/>
      <c r="CJ51" s="1307"/>
      <c r="CK51" s="1307"/>
      <c r="CL51" s="1307"/>
      <c r="CM51" s="1307"/>
      <c r="CN51" s="1307"/>
      <c r="CO51" s="1307"/>
      <c r="CP51" s="1307"/>
      <c r="CQ51" s="1307"/>
      <c r="CR51" s="1307"/>
      <c r="CS51" s="1307"/>
      <c r="CT51" s="1307"/>
      <c r="CU51" s="1307"/>
      <c r="CV51" s="1307"/>
      <c r="CW51" s="1307"/>
      <c r="CX51" s="1307"/>
      <c r="CY51" s="1307"/>
      <c r="CZ51" s="1307"/>
      <c r="DA51" s="1307"/>
      <c r="DB51" s="1307"/>
      <c r="DC51" s="1307"/>
    </row>
    <row r="52" spans="1:109" x14ac:dyDescent="0.15">
      <c r="B52" s="394"/>
      <c r="G52" s="1322"/>
      <c r="H52" s="1322"/>
      <c r="I52" s="1326"/>
      <c r="J52" s="1326"/>
      <c r="K52" s="1312"/>
      <c r="L52" s="1312"/>
      <c r="M52" s="1312"/>
      <c r="N52" s="1312"/>
      <c r="AM52" s="403"/>
      <c r="AN52" s="1310"/>
      <c r="AO52" s="1310"/>
      <c r="AP52" s="1310"/>
      <c r="AQ52" s="1310"/>
      <c r="AR52" s="1310"/>
      <c r="AS52" s="1310"/>
      <c r="AT52" s="1310"/>
      <c r="AU52" s="1310"/>
      <c r="AV52" s="1310"/>
      <c r="AW52" s="1310"/>
      <c r="AX52" s="1310"/>
      <c r="AY52" s="1310"/>
      <c r="AZ52" s="1310"/>
      <c r="BA52" s="1310"/>
      <c r="BB52" s="1310"/>
      <c r="BC52" s="1310"/>
      <c r="BD52" s="1310"/>
      <c r="BE52" s="1310"/>
      <c r="BF52" s="1310"/>
      <c r="BG52" s="1310"/>
      <c r="BH52" s="1310"/>
      <c r="BI52" s="1310"/>
      <c r="BJ52" s="1310"/>
      <c r="BK52" s="1310"/>
      <c r="BL52" s="1310"/>
      <c r="BM52" s="1310"/>
      <c r="BN52" s="1310"/>
      <c r="BO52" s="1310"/>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x14ac:dyDescent="0.15">
      <c r="A53" s="402"/>
      <c r="B53" s="394"/>
      <c r="G53" s="1322"/>
      <c r="H53" s="1322"/>
      <c r="I53" s="1305"/>
      <c r="J53" s="1305"/>
      <c r="K53" s="1312"/>
      <c r="L53" s="1312"/>
      <c r="M53" s="1312"/>
      <c r="N53" s="1312"/>
      <c r="AM53" s="403"/>
      <c r="AN53" s="1310"/>
      <c r="AO53" s="1310"/>
      <c r="AP53" s="1310"/>
      <c r="AQ53" s="1310"/>
      <c r="AR53" s="1310"/>
      <c r="AS53" s="1310"/>
      <c r="AT53" s="1310"/>
      <c r="AU53" s="1310"/>
      <c r="AV53" s="1310"/>
      <c r="AW53" s="1310"/>
      <c r="AX53" s="1310"/>
      <c r="AY53" s="1310"/>
      <c r="AZ53" s="1310"/>
      <c r="BA53" s="1310"/>
      <c r="BB53" s="1310" t="s">
        <v>631</v>
      </c>
      <c r="BC53" s="1310"/>
      <c r="BD53" s="1310"/>
      <c r="BE53" s="1310"/>
      <c r="BF53" s="1310"/>
      <c r="BG53" s="1310"/>
      <c r="BH53" s="1310"/>
      <c r="BI53" s="1310"/>
      <c r="BJ53" s="1310"/>
      <c r="BK53" s="1310"/>
      <c r="BL53" s="1310"/>
      <c r="BM53" s="1310"/>
      <c r="BN53" s="1310"/>
      <c r="BO53" s="1310"/>
      <c r="BP53" s="1327"/>
      <c r="BQ53" s="1307"/>
      <c r="BR53" s="1307"/>
      <c r="BS53" s="1307"/>
      <c r="BT53" s="1307"/>
      <c r="BU53" s="1307"/>
      <c r="BV53" s="1307"/>
      <c r="BW53" s="1307"/>
      <c r="BX53" s="1307">
        <v>55.2</v>
      </c>
      <c r="BY53" s="1307"/>
      <c r="BZ53" s="1307"/>
      <c r="CA53" s="1307"/>
      <c r="CB53" s="1307"/>
      <c r="CC53" s="1307"/>
      <c r="CD53" s="1307"/>
      <c r="CE53" s="1307"/>
      <c r="CF53" s="1307">
        <v>55.5</v>
      </c>
      <c r="CG53" s="1307"/>
      <c r="CH53" s="1307"/>
      <c r="CI53" s="1307"/>
      <c r="CJ53" s="1307"/>
      <c r="CK53" s="1307"/>
      <c r="CL53" s="1307"/>
      <c r="CM53" s="1307"/>
      <c r="CN53" s="1307">
        <v>57</v>
      </c>
      <c r="CO53" s="1307"/>
      <c r="CP53" s="1307"/>
      <c r="CQ53" s="1307"/>
      <c r="CR53" s="1307"/>
      <c r="CS53" s="1307"/>
      <c r="CT53" s="1307"/>
      <c r="CU53" s="1307"/>
      <c r="CV53" s="1307">
        <v>56.9</v>
      </c>
      <c r="CW53" s="1307"/>
      <c r="CX53" s="1307"/>
      <c r="CY53" s="1307"/>
      <c r="CZ53" s="1307"/>
      <c r="DA53" s="1307"/>
      <c r="DB53" s="1307"/>
      <c r="DC53" s="1307"/>
    </row>
    <row r="54" spans="1:109" x14ac:dyDescent="0.15">
      <c r="A54" s="402"/>
      <c r="B54" s="394"/>
      <c r="G54" s="1322"/>
      <c r="H54" s="1322"/>
      <c r="I54" s="1305"/>
      <c r="J54" s="1305"/>
      <c r="K54" s="1312"/>
      <c r="L54" s="1312"/>
      <c r="M54" s="1312"/>
      <c r="N54" s="1312"/>
      <c r="AM54" s="403"/>
      <c r="AN54" s="1310"/>
      <c r="AO54" s="1310"/>
      <c r="AP54" s="1310"/>
      <c r="AQ54" s="1310"/>
      <c r="AR54" s="1310"/>
      <c r="AS54" s="1310"/>
      <c r="AT54" s="1310"/>
      <c r="AU54" s="1310"/>
      <c r="AV54" s="1310"/>
      <c r="AW54" s="1310"/>
      <c r="AX54" s="1310"/>
      <c r="AY54" s="1310"/>
      <c r="AZ54" s="1310"/>
      <c r="BA54" s="1310"/>
      <c r="BB54" s="1310"/>
      <c r="BC54" s="1310"/>
      <c r="BD54" s="1310"/>
      <c r="BE54" s="1310"/>
      <c r="BF54" s="1310"/>
      <c r="BG54" s="1310"/>
      <c r="BH54" s="1310"/>
      <c r="BI54" s="1310"/>
      <c r="BJ54" s="1310"/>
      <c r="BK54" s="1310"/>
      <c r="BL54" s="1310"/>
      <c r="BM54" s="1310"/>
      <c r="BN54" s="1310"/>
      <c r="BO54" s="1310"/>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x14ac:dyDescent="0.15">
      <c r="A55" s="402"/>
      <c r="B55" s="394"/>
      <c r="G55" s="1305"/>
      <c r="H55" s="1305"/>
      <c r="I55" s="1305"/>
      <c r="J55" s="1305"/>
      <c r="K55" s="1312"/>
      <c r="L55" s="1312"/>
      <c r="M55" s="1312"/>
      <c r="N55" s="1312"/>
      <c r="AN55" s="1311" t="s">
        <v>632</v>
      </c>
      <c r="AO55" s="1311"/>
      <c r="AP55" s="1311"/>
      <c r="AQ55" s="1311"/>
      <c r="AR55" s="1311"/>
      <c r="AS55" s="1311"/>
      <c r="AT55" s="1311"/>
      <c r="AU55" s="1311"/>
      <c r="AV55" s="1311"/>
      <c r="AW55" s="1311"/>
      <c r="AX55" s="1311"/>
      <c r="AY55" s="1311"/>
      <c r="AZ55" s="1311"/>
      <c r="BA55" s="1311"/>
      <c r="BB55" s="1310" t="s">
        <v>630</v>
      </c>
      <c r="BC55" s="1310"/>
      <c r="BD55" s="1310"/>
      <c r="BE55" s="1310"/>
      <c r="BF55" s="1310"/>
      <c r="BG55" s="1310"/>
      <c r="BH55" s="1310"/>
      <c r="BI55" s="1310"/>
      <c r="BJ55" s="1310"/>
      <c r="BK55" s="1310"/>
      <c r="BL55" s="1310"/>
      <c r="BM55" s="1310"/>
      <c r="BN55" s="1310"/>
      <c r="BO55" s="1310"/>
      <c r="BP55" s="1327"/>
      <c r="BQ55" s="1307"/>
      <c r="BR55" s="1307"/>
      <c r="BS55" s="1307"/>
      <c r="BT55" s="1307"/>
      <c r="BU55" s="1307"/>
      <c r="BV55" s="1307"/>
      <c r="BW55" s="1307"/>
      <c r="BX55" s="1307">
        <v>17.8</v>
      </c>
      <c r="BY55" s="1307"/>
      <c r="BZ55" s="1307"/>
      <c r="CA55" s="1307"/>
      <c r="CB55" s="1307"/>
      <c r="CC55" s="1307"/>
      <c r="CD55" s="1307"/>
      <c r="CE55" s="1307"/>
      <c r="CF55" s="1307">
        <v>15</v>
      </c>
      <c r="CG55" s="1307"/>
      <c r="CH55" s="1307"/>
      <c r="CI55" s="1307"/>
      <c r="CJ55" s="1307"/>
      <c r="CK55" s="1307"/>
      <c r="CL55" s="1307"/>
      <c r="CM55" s="1307"/>
      <c r="CN55" s="1307">
        <v>12.2</v>
      </c>
      <c r="CO55" s="1307"/>
      <c r="CP55" s="1307"/>
      <c r="CQ55" s="1307"/>
      <c r="CR55" s="1307"/>
      <c r="CS55" s="1307"/>
      <c r="CT55" s="1307"/>
      <c r="CU55" s="1307"/>
      <c r="CV55" s="1307">
        <v>5</v>
      </c>
      <c r="CW55" s="1307"/>
      <c r="CX55" s="1307"/>
      <c r="CY55" s="1307"/>
      <c r="CZ55" s="1307"/>
      <c r="DA55" s="1307"/>
      <c r="DB55" s="1307"/>
      <c r="DC55" s="1307"/>
    </row>
    <row r="56" spans="1:109" x14ac:dyDescent="0.15">
      <c r="A56" s="402"/>
      <c r="B56" s="394"/>
      <c r="G56" s="1305"/>
      <c r="H56" s="1305"/>
      <c r="I56" s="1305"/>
      <c r="J56" s="1305"/>
      <c r="K56" s="1312"/>
      <c r="L56" s="1312"/>
      <c r="M56" s="1312"/>
      <c r="N56" s="1312"/>
      <c r="AN56" s="1311"/>
      <c r="AO56" s="1311"/>
      <c r="AP56" s="1311"/>
      <c r="AQ56" s="1311"/>
      <c r="AR56" s="1311"/>
      <c r="AS56" s="1311"/>
      <c r="AT56" s="1311"/>
      <c r="AU56" s="1311"/>
      <c r="AV56" s="1311"/>
      <c r="AW56" s="1311"/>
      <c r="AX56" s="1311"/>
      <c r="AY56" s="1311"/>
      <c r="AZ56" s="1311"/>
      <c r="BA56" s="1311"/>
      <c r="BB56" s="1310"/>
      <c r="BC56" s="1310"/>
      <c r="BD56" s="1310"/>
      <c r="BE56" s="1310"/>
      <c r="BF56" s="1310"/>
      <c r="BG56" s="1310"/>
      <c r="BH56" s="1310"/>
      <c r="BI56" s="1310"/>
      <c r="BJ56" s="1310"/>
      <c r="BK56" s="1310"/>
      <c r="BL56" s="1310"/>
      <c r="BM56" s="1310"/>
      <c r="BN56" s="1310"/>
      <c r="BO56" s="1310"/>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402" customFormat="1" x14ac:dyDescent="0.15">
      <c r="B57" s="406"/>
      <c r="G57" s="1305"/>
      <c r="H57" s="1305"/>
      <c r="I57" s="1308"/>
      <c r="J57" s="1308"/>
      <c r="K57" s="1312"/>
      <c r="L57" s="1312"/>
      <c r="M57" s="1312"/>
      <c r="N57" s="1312"/>
      <c r="AM57" s="387"/>
      <c r="AN57" s="1311"/>
      <c r="AO57" s="1311"/>
      <c r="AP57" s="1311"/>
      <c r="AQ57" s="1311"/>
      <c r="AR57" s="1311"/>
      <c r="AS57" s="1311"/>
      <c r="AT57" s="1311"/>
      <c r="AU57" s="1311"/>
      <c r="AV57" s="1311"/>
      <c r="AW57" s="1311"/>
      <c r="AX57" s="1311"/>
      <c r="AY57" s="1311"/>
      <c r="AZ57" s="1311"/>
      <c r="BA57" s="1311"/>
      <c r="BB57" s="1310" t="s">
        <v>631</v>
      </c>
      <c r="BC57" s="1310"/>
      <c r="BD57" s="1310"/>
      <c r="BE57" s="1310"/>
      <c r="BF57" s="1310"/>
      <c r="BG57" s="1310"/>
      <c r="BH57" s="1310"/>
      <c r="BI57" s="1310"/>
      <c r="BJ57" s="1310"/>
      <c r="BK57" s="1310"/>
      <c r="BL57" s="1310"/>
      <c r="BM57" s="1310"/>
      <c r="BN57" s="1310"/>
      <c r="BO57" s="1310"/>
      <c r="BP57" s="1327"/>
      <c r="BQ57" s="1307"/>
      <c r="BR57" s="1307"/>
      <c r="BS57" s="1307"/>
      <c r="BT57" s="1307"/>
      <c r="BU57" s="1307"/>
      <c r="BV57" s="1307"/>
      <c r="BW57" s="1307"/>
      <c r="BX57" s="1307">
        <v>56.2</v>
      </c>
      <c r="BY57" s="1307"/>
      <c r="BZ57" s="1307"/>
      <c r="CA57" s="1307"/>
      <c r="CB57" s="1307"/>
      <c r="CC57" s="1307"/>
      <c r="CD57" s="1307"/>
      <c r="CE57" s="1307"/>
      <c r="CF57" s="1307">
        <v>60.1</v>
      </c>
      <c r="CG57" s="1307"/>
      <c r="CH57" s="1307"/>
      <c r="CI57" s="1307"/>
      <c r="CJ57" s="1307"/>
      <c r="CK57" s="1307"/>
      <c r="CL57" s="1307"/>
      <c r="CM57" s="1307"/>
      <c r="CN57" s="1307">
        <v>61.2</v>
      </c>
      <c r="CO57" s="1307"/>
      <c r="CP57" s="1307"/>
      <c r="CQ57" s="1307"/>
      <c r="CR57" s="1307"/>
      <c r="CS57" s="1307"/>
      <c r="CT57" s="1307"/>
      <c r="CU57" s="1307"/>
      <c r="CV57" s="1307">
        <v>61.7</v>
      </c>
      <c r="CW57" s="1307"/>
      <c r="CX57" s="1307"/>
      <c r="CY57" s="1307"/>
      <c r="CZ57" s="1307"/>
      <c r="DA57" s="1307"/>
      <c r="DB57" s="1307"/>
      <c r="DC57" s="1307"/>
      <c r="DD57" s="407"/>
      <c r="DE57" s="406"/>
    </row>
    <row r="58" spans="1:109" s="402" customFormat="1" x14ac:dyDescent="0.15">
      <c r="A58" s="387"/>
      <c r="B58" s="406"/>
      <c r="G58" s="1305"/>
      <c r="H58" s="1305"/>
      <c r="I58" s="1308"/>
      <c r="J58" s="1308"/>
      <c r="K58" s="1312"/>
      <c r="L58" s="1312"/>
      <c r="M58" s="1312"/>
      <c r="N58" s="1312"/>
      <c r="AM58" s="387"/>
      <c r="AN58" s="1311"/>
      <c r="AO58" s="1311"/>
      <c r="AP58" s="1311"/>
      <c r="AQ58" s="1311"/>
      <c r="AR58" s="1311"/>
      <c r="AS58" s="1311"/>
      <c r="AT58" s="1311"/>
      <c r="AU58" s="1311"/>
      <c r="AV58" s="1311"/>
      <c r="AW58" s="1311"/>
      <c r="AX58" s="1311"/>
      <c r="AY58" s="1311"/>
      <c r="AZ58" s="1311"/>
      <c r="BA58" s="1311"/>
      <c r="BB58" s="1310"/>
      <c r="BC58" s="1310"/>
      <c r="BD58" s="1310"/>
      <c r="BE58" s="1310"/>
      <c r="BF58" s="1310"/>
      <c r="BG58" s="1310"/>
      <c r="BH58" s="1310"/>
      <c r="BI58" s="1310"/>
      <c r="BJ58" s="1310"/>
      <c r="BK58" s="1310"/>
      <c r="BL58" s="1310"/>
      <c r="BM58" s="1310"/>
      <c r="BN58" s="1310"/>
      <c r="BO58" s="1310"/>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633</v>
      </c>
    </row>
    <row r="64" spans="1:109" x14ac:dyDescent="0.15">
      <c r="B64" s="394"/>
      <c r="G64" s="401"/>
      <c r="I64" s="414"/>
      <c r="J64" s="414"/>
      <c r="K64" s="414"/>
      <c r="L64" s="414"/>
      <c r="M64" s="414"/>
      <c r="N64" s="415"/>
      <c r="AM64" s="401"/>
      <c r="AN64" s="401" t="s">
        <v>627</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3" t="s">
        <v>638</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x14ac:dyDescent="0.15">
      <c r="B66" s="394"/>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x14ac:dyDescent="0.15">
      <c r="B67" s="394"/>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x14ac:dyDescent="0.15">
      <c r="B68" s="394"/>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x14ac:dyDescent="0.15">
      <c r="B69" s="394"/>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628</v>
      </c>
    </row>
    <row r="72" spans="2:107" x14ac:dyDescent="0.15">
      <c r="B72" s="394"/>
      <c r="G72" s="1305"/>
      <c r="H72" s="1305"/>
      <c r="I72" s="1305"/>
      <c r="J72" s="1305"/>
      <c r="K72" s="404"/>
      <c r="L72" s="404"/>
      <c r="M72" s="405"/>
      <c r="N72" s="405"/>
      <c r="AN72" s="1323"/>
      <c r="AO72" s="1324"/>
      <c r="AP72" s="1324"/>
      <c r="AQ72" s="1324"/>
      <c r="AR72" s="1324"/>
      <c r="AS72" s="1324"/>
      <c r="AT72" s="1324"/>
      <c r="AU72" s="1324"/>
      <c r="AV72" s="1324"/>
      <c r="AW72" s="1324"/>
      <c r="AX72" s="1324"/>
      <c r="AY72" s="1324"/>
      <c r="AZ72" s="1324"/>
      <c r="BA72" s="1324"/>
      <c r="BB72" s="1324"/>
      <c r="BC72" s="1324"/>
      <c r="BD72" s="1324"/>
      <c r="BE72" s="1324"/>
      <c r="BF72" s="1324"/>
      <c r="BG72" s="1324"/>
      <c r="BH72" s="1324"/>
      <c r="BI72" s="1324"/>
      <c r="BJ72" s="1324"/>
      <c r="BK72" s="1324"/>
      <c r="BL72" s="1324"/>
      <c r="BM72" s="1324"/>
      <c r="BN72" s="1324"/>
      <c r="BO72" s="1325"/>
      <c r="BP72" s="1311" t="s">
        <v>569</v>
      </c>
      <c r="BQ72" s="1311"/>
      <c r="BR72" s="1311"/>
      <c r="BS72" s="1311"/>
      <c r="BT72" s="1311"/>
      <c r="BU72" s="1311"/>
      <c r="BV72" s="1311"/>
      <c r="BW72" s="1311"/>
      <c r="BX72" s="1311" t="s">
        <v>570</v>
      </c>
      <c r="BY72" s="1311"/>
      <c r="BZ72" s="1311"/>
      <c r="CA72" s="1311"/>
      <c r="CB72" s="1311"/>
      <c r="CC72" s="1311"/>
      <c r="CD72" s="1311"/>
      <c r="CE72" s="1311"/>
      <c r="CF72" s="1311" t="s">
        <v>571</v>
      </c>
      <c r="CG72" s="1311"/>
      <c r="CH72" s="1311"/>
      <c r="CI72" s="1311"/>
      <c r="CJ72" s="1311"/>
      <c r="CK72" s="1311"/>
      <c r="CL72" s="1311"/>
      <c r="CM72" s="1311"/>
      <c r="CN72" s="1311" t="s">
        <v>572</v>
      </c>
      <c r="CO72" s="1311"/>
      <c r="CP72" s="1311"/>
      <c r="CQ72" s="1311"/>
      <c r="CR72" s="1311"/>
      <c r="CS72" s="1311"/>
      <c r="CT72" s="1311"/>
      <c r="CU72" s="1311"/>
      <c r="CV72" s="1311" t="s">
        <v>573</v>
      </c>
      <c r="CW72" s="1311"/>
      <c r="CX72" s="1311"/>
      <c r="CY72" s="1311"/>
      <c r="CZ72" s="1311"/>
      <c r="DA72" s="1311"/>
      <c r="DB72" s="1311"/>
      <c r="DC72" s="1311"/>
    </row>
    <row r="73" spans="2:107" x14ac:dyDescent="0.15">
      <c r="B73" s="394"/>
      <c r="G73" s="1322"/>
      <c r="H73" s="1322"/>
      <c r="I73" s="1322"/>
      <c r="J73" s="1322"/>
      <c r="K73" s="1306"/>
      <c r="L73" s="1306"/>
      <c r="M73" s="1306"/>
      <c r="N73" s="1306"/>
      <c r="AM73" s="403"/>
      <c r="AN73" s="1310" t="s">
        <v>629</v>
      </c>
      <c r="AO73" s="1310"/>
      <c r="AP73" s="1310"/>
      <c r="AQ73" s="1310"/>
      <c r="AR73" s="1310"/>
      <c r="AS73" s="1310"/>
      <c r="AT73" s="1310"/>
      <c r="AU73" s="1310"/>
      <c r="AV73" s="1310"/>
      <c r="AW73" s="1310"/>
      <c r="AX73" s="1310"/>
      <c r="AY73" s="1310"/>
      <c r="AZ73" s="1310"/>
      <c r="BA73" s="1310"/>
      <c r="BB73" s="1310" t="s">
        <v>634</v>
      </c>
      <c r="BC73" s="1310"/>
      <c r="BD73" s="1310"/>
      <c r="BE73" s="1310"/>
      <c r="BF73" s="1310"/>
      <c r="BG73" s="1310"/>
      <c r="BH73" s="1310"/>
      <c r="BI73" s="1310"/>
      <c r="BJ73" s="1310"/>
      <c r="BK73" s="1310"/>
      <c r="BL73" s="1310"/>
      <c r="BM73" s="1310"/>
      <c r="BN73" s="1310"/>
      <c r="BO73" s="1310"/>
      <c r="BP73" s="1307"/>
      <c r="BQ73" s="1307"/>
      <c r="BR73" s="1307"/>
      <c r="BS73" s="1307"/>
      <c r="BT73" s="1307"/>
      <c r="BU73" s="1307"/>
      <c r="BV73" s="1307"/>
      <c r="BW73" s="1307"/>
      <c r="BX73" s="1307"/>
      <c r="BY73" s="1307"/>
      <c r="BZ73" s="1307"/>
      <c r="CA73" s="1307"/>
      <c r="CB73" s="1307"/>
      <c r="CC73" s="1307"/>
      <c r="CD73" s="1307"/>
      <c r="CE73" s="1307"/>
      <c r="CF73" s="1307"/>
      <c r="CG73" s="1307"/>
      <c r="CH73" s="1307"/>
      <c r="CI73" s="1307"/>
      <c r="CJ73" s="1307"/>
      <c r="CK73" s="1307"/>
      <c r="CL73" s="1307"/>
      <c r="CM73" s="1307"/>
      <c r="CN73" s="1307"/>
      <c r="CO73" s="1307"/>
      <c r="CP73" s="1307"/>
      <c r="CQ73" s="1307"/>
      <c r="CR73" s="1307"/>
      <c r="CS73" s="1307"/>
      <c r="CT73" s="1307"/>
      <c r="CU73" s="1307"/>
      <c r="CV73" s="1307"/>
      <c r="CW73" s="1307"/>
      <c r="CX73" s="1307"/>
      <c r="CY73" s="1307"/>
      <c r="CZ73" s="1307"/>
      <c r="DA73" s="1307"/>
      <c r="DB73" s="1307"/>
      <c r="DC73" s="1307"/>
    </row>
    <row r="74" spans="2:107" x14ac:dyDescent="0.15">
      <c r="B74" s="394"/>
      <c r="G74" s="1322"/>
      <c r="H74" s="1322"/>
      <c r="I74" s="1322"/>
      <c r="J74" s="1322"/>
      <c r="K74" s="1306"/>
      <c r="L74" s="1306"/>
      <c r="M74" s="1306"/>
      <c r="N74" s="1306"/>
      <c r="AM74" s="403"/>
      <c r="AN74" s="1310"/>
      <c r="AO74" s="1310"/>
      <c r="AP74" s="1310"/>
      <c r="AQ74" s="1310"/>
      <c r="AR74" s="1310"/>
      <c r="AS74" s="1310"/>
      <c r="AT74" s="1310"/>
      <c r="AU74" s="1310"/>
      <c r="AV74" s="1310"/>
      <c r="AW74" s="1310"/>
      <c r="AX74" s="1310"/>
      <c r="AY74" s="1310"/>
      <c r="AZ74" s="1310"/>
      <c r="BA74" s="1310"/>
      <c r="BB74" s="1310"/>
      <c r="BC74" s="1310"/>
      <c r="BD74" s="1310"/>
      <c r="BE74" s="1310"/>
      <c r="BF74" s="1310"/>
      <c r="BG74" s="1310"/>
      <c r="BH74" s="1310"/>
      <c r="BI74" s="1310"/>
      <c r="BJ74" s="1310"/>
      <c r="BK74" s="1310"/>
      <c r="BL74" s="1310"/>
      <c r="BM74" s="1310"/>
      <c r="BN74" s="1310"/>
      <c r="BO74" s="1310"/>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x14ac:dyDescent="0.15">
      <c r="B75" s="394"/>
      <c r="G75" s="1322"/>
      <c r="H75" s="1322"/>
      <c r="I75" s="1305"/>
      <c r="J75" s="1305"/>
      <c r="K75" s="1312"/>
      <c r="L75" s="1312"/>
      <c r="M75" s="1312"/>
      <c r="N75" s="1312"/>
      <c r="AM75" s="403"/>
      <c r="AN75" s="1310"/>
      <c r="AO75" s="1310"/>
      <c r="AP75" s="1310"/>
      <c r="AQ75" s="1310"/>
      <c r="AR75" s="1310"/>
      <c r="AS75" s="1310"/>
      <c r="AT75" s="1310"/>
      <c r="AU75" s="1310"/>
      <c r="AV75" s="1310"/>
      <c r="AW75" s="1310"/>
      <c r="AX75" s="1310"/>
      <c r="AY75" s="1310"/>
      <c r="AZ75" s="1310"/>
      <c r="BA75" s="1310"/>
      <c r="BB75" s="1310" t="s">
        <v>635</v>
      </c>
      <c r="BC75" s="1310"/>
      <c r="BD75" s="1310"/>
      <c r="BE75" s="1310"/>
      <c r="BF75" s="1310"/>
      <c r="BG75" s="1310"/>
      <c r="BH75" s="1310"/>
      <c r="BI75" s="1310"/>
      <c r="BJ75" s="1310"/>
      <c r="BK75" s="1310"/>
      <c r="BL75" s="1310"/>
      <c r="BM75" s="1310"/>
      <c r="BN75" s="1310"/>
      <c r="BO75" s="1310"/>
      <c r="BP75" s="1307">
        <v>4.7</v>
      </c>
      <c r="BQ75" s="1307"/>
      <c r="BR75" s="1307"/>
      <c r="BS75" s="1307"/>
      <c r="BT75" s="1307"/>
      <c r="BU75" s="1307"/>
      <c r="BV75" s="1307"/>
      <c r="BW75" s="1307"/>
      <c r="BX75" s="1307">
        <v>4.2</v>
      </c>
      <c r="BY75" s="1307"/>
      <c r="BZ75" s="1307"/>
      <c r="CA75" s="1307"/>
      <c r="CB75" s="1307"/>
      <c r="CC75" s="1307"/>
      <c r="CD75" s="1307"/>
      <c r="CE75" s="1307"/>
      <c r="CF75" s="1307">
        <v>3.6</v>
      </c>
      <c r="CG75" s="1307"/>
      <c r="CH75" s="1307"/>
      <c r="CI75" s="1307"/>
      <c r="CJ75" s="1307"/>
      <c r="CK75" s="1307"/>
      <c r="CL75" s="1307"/>
      <c r="CM75" s="1307"/>
      <c r="CN75" s="1307">
        <v>3.7</v>
      </c>
      <c r="CO75" s="1307"/>
      <c r="CP75" s="1307"/>
      <c r="CQ75" s="1307"/>
      <c r="CR75" s="1307"/>
      <c r="CS75" s="1307"/>
      <c r="CT75" s="1307"/>
      <c r="CU75" s="1307"/>
      <c r="CV75" s="1307">
        <v>3.8</v>
      </c>
      <c r="CW75" s="1307"/>
      <c r="CX75" s="1307"/>
      <c r="CY75" s="1307"/>
      <c r="CZ75" s="1307"/>
      <c r="DA75" s="1307"/>
      <c r="DB75" s="1307"/>
      <c r="DC75" s="1307"/>
    </row>
    <row r="76" spans="2:107" x14ac:dyDescent="0.15">
      <c r="B76" s="394"/>
      <c r="G76" s="1322"/>
      <c r="H76" s="1322"/>
      <c r="I76" s="1305"/>
      <c r="J76" s="1305"/>
      <c r="K76" s="1312"/>
      <c r="L76" s="1312"/>
      <c r="M76" s="1312"/>
      <c r="N76" s="1312"/>
      <c r="AM76" s="403"/>
      <c r="AN76" s="1310"/>
      <c r="AO76" s="1310"/>
      <c r="AP76" s="1310"/>
      <c r="AQ76" s="1310"/>
      <c r="AR76" s="1310"/>
      <c r="AS76" s="1310"/>
      <c r="AT76" s="1310"/>
      <c r="AU76" s="1310"/>
      <c r="AV76" s="1310"/>
      <c r="AW76" s="1310"/>
      <c r="AX76" s="1310"/>
      <c r="AY76" s="1310"/>
      <c r="AZ76" s="1310"/>
      <c r="BA76" s="1310"/>
      <c r="BB76" s="1310"/>
      <c r="BC76" s="1310"/>
      <c r="BD76" s="1310"/>
      <c r="BE76" s="1310"/>
      <c r="BF76" s="1310"/>
      <c r="BG76" s="1310"/>
      <c r="BH76" s="1310"/>
      <c r="BI76" s="1310"/>
      <c r="BJ76" s="1310"/>
      <c r="BK76" s="1310"/>
      <c r="BL76" s="1310"/>
      <c r="BM76" s="1310"/>
      <c r="BN76" s="1310"/>
      <c r="BO76" s="1310"/>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x14ac:dyDescent="0.15">
      <c r="B77" s="394"/>
      <c r="G77" s="1305"/>
      <c r="H77" s="1305"/>
      <c r="I77" s="1305"/>
      <c r="J77" s="1305"/>
      <c r="K77" s="1306"/>
      <c r="L77" s="1306"/>
      <c r="M77" s="1306"/>
      <c r="N77" s="1306"/>
      <c r="AN77" s="1311" t="s">
        <v>636</v>
      </c>
      <c r="AO77" s="1311"/>
      <c r="AP77" s="1311"/>
      <c r="AQ77" s="1311"/>
      <c r="AR77" s="1311"/>
      <c r="AS77" s="1311"/>
      <c r="AT77" s="1311"/>
      <c r="AU77" s="1311"/>
      <c r="AV77" s="1311"/>
      <c r="AW77" s="1311"/>
      <c r="AX77" s="1311"/>
      <c r="AY77" s="1311"/>
      <c r="AZ77" s="1311"/>
      <c r="BA77" s="1311"/>
      <c r="BB77" s="1310" t="s">
        <v>630</v>
      </c>
      <c r="BC77" s="1310"/>
      <c r="BD77" s="1310"/>
      <c r="BE77" s="1310"/>
      <c r="BF77" s="1310"/>
      <c r="BG77" s="1310"/>
      <c r="BH77" s="1310"/>
      <c r="BI77" s="1310"/>
      <c r="BJ77" s="1310"/>
      <c r="BK77" s="1310"/>
      <c r="BL77" s="1310"/>
      <c r="BM77" s="1310"/>
      <c r="BN77" s="1310"/>
      <c r="BO77" s="1310"/>
      <c r="BP77" s="1307">
        <v>33.799999999999997</v>
      </c>
      <c r="BQ77" s="1307"/>
      <c r="BR77" s="1307"/>
      <c r="BS77" s="1307"/>
      <c r="BT77" s="1307"/>
      <c r="BU77" s="1307"/>
      <c r="BV77" s="1307"/>
      <c r="BW77" s="1307"/>
      <c r="BX77" s="1307">
        <v>17.8</v>
      </c>
      <c r="BY77" s="1307"/>
      <c r="BZ77" s="1307"/>
      <c r="CA77" s="1307"/>
      <c r="CB77" s="1307"/>
      <c r="CC77" s="1307"/>
      <c r="CD77" s="1307"/>
      <c r="CE77" s="1307"/>
      <c r="CF77" s="1307">
        <v>15</v>
      </c>
      <c r="CG77" s="1307"/>
      <c r="CH77" s="1307"/>
      <c r="CI77" s="1307"/>
      <c r="CJ77" s="1307"/>
      <c r="CK77" s="1307"/>
      <c r="CL77" s="1307"/>
      <c r="CM77" s="1307"/>
      <c r="CN77" s="1307">
        <v>12.2</v>
      </c>
      <c r="CO77" s="1307"/>
      <c r="CP77" s="1307"/>
      <c r="CQ77" s="1307"/>
      <c r="CR77" s="1307"/>
      <c r="CS77" s="1307"/>
      <c r="CT77" s="1307"/>
      <c r="CU77" s="1307"/>
      <c r="CV77" s="1307">
        <v>5</v>
      </c>
      <c r="CW77" s="1307"/>
      <c r="CX77" s="1307"/>
      <c r="CY77" s="1307"/>
      <c r="CZ77" s="1307"/>
      <c r="DA77" s="1307"/>
      <c r="DB77" s="1307"/>
      <c r="DC77" s="1307"/>
    </row>
    <row r="78" spans="2:107" x14ac:dyDescent="0.15">
      <c r="B78" s="394"/>
      <c r="G78" s="1305"/>
      <c r="H78" s="1305"/>
      <c r="I78" s="1305"/>
      <c r="J78" s="1305"/>
      <c r="K78" s="1306"/>
      <c r="L78" s="1306"/>
      <c r="M78" s="1306"/>
      <c r="N78" s="1306"/>
      <c r="AN78" s="1311"/>
      <c r="AO78" s="1311"/>
      <c r="AP78" s="1311"/>
      <c r="AQ78" s="1311"/>
      <c r="AR78" s="1311"/>
      <c r="AS78" s="1311"/>
      <c r="AT78" s="1311"/>
      <c r="AU78" s="1311"/>
      <c r="AV78" s="1311"/>
      <c r="AW78" s="1311"/>
      <c r="AX78" s="1311"/>
      <c r="AY78" s="1311"/>
      <c r="AZ78" s="1311"/>
      <c r="BA78" s="1311"/>
      <c r="BB78" s="1310"/>
      <c r="BC78" s="1310"/>
      <c r="BD78" s="1310"/>
      <c r="BE78" s="1310"/>
      <c r="BF78" s="1310"/>
      <c r="BG78" s="1310"/>
      <c r="BH78" s="1310"/>
      <c r="BI78" s="1310"/>
      <c r="BJ78" s="1310"/>
      <c r="BK78" s="1310"/>
      <c r="BL78" s="1310"/>
      <c r="BM78" s="1310"/>
      <c r="BN78" s="1310"/>
      <c r="BO78" s="1310"/>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x14ac:dyDescent="0.15">
      <c r="B79" s="394"/>
      <c r="G79" s="1305"/>
      <c r="H79" s="1305"/>
      <c r="I79" s="1308"/>
      <c r="J79" s="1308"/>
      <c r="K79" s="1309"/>
      <c r="L79" s="1309"/>
      <c r="M79" s="1309"/>
      <c r="N79" s="1309"/>
      <c r="AN79" s="1311"/>
      <c r="AO79" s="1311"/>
      <c r="AP79" s="1311"/>
      <c r="AQ79" s="1311"/>
      <c r="AR79" s="1311"/>
      <c r="AS79" s="1311"/>
      <c r="AT79" s="1311"/>
      <c r="AU79" s="1311"/>
      <c r="AV79" s="1311"/>
      <c r="AW79" s="1311"/>
      <c r="AX79" s="1311"/>
      <c r="AY79" s="1311"/>
      <c r="AZ79" s="1311"/>
      <c r="BA79" s="1311"/>
      <c r="BB79" s="1310" t="s">
        <v>635</v>
      </c>
      <c r="BC79" s="1310"/>
      <c r="BD79" s="1310"/>
      <c r="BE79" s="1310"/>
      <c r="BF79" s="1310"/>
      <c r="BG79" s="1310"/>
      <c r="BH79" s="1310"/>
      <c r="BI79" s="1310"/>
      <c r="BJ79" s="1310"/>
      <c r="BK79" s="1310"/>
      <c r="BL79" s="1310"/>
      <c r="BM79" s="1310"/>
      <c r="BN79" s="1310"/>
      <c r="BO79" s="1310"/>
      <c r="BP79" s="1307">
        <v>7.1</v>
      </c>
      <c r="BQ79" s="1307"/>
      <c r="BR79" s="1307"/>
      <c r="BS79" s="1307"/>
      <c r="BT79" s="1307"/>
      <c r="BU79" s="1307"/>
      <c r="BV79" s="1307"/>
      <c r="BW79" s="1307"/>
      <c r="BX79" s="1307">
        <v>5.3</v>
      </c>
      <c r="BY79" s="1307"/>
      <c r="BZ79" s="1307"/>
      <c r="CA79" s="1307"/>
      <c r="CB79" s="1307"/>
      <c r="CC79" s="1307"/>
      <c r="CD79" s="1307"/>
      <c r="CE79" s="1307"/>
      <c r="CF79" s="1307">
        <v>5</v>
      </c>
      <c r="CG79" s="1307"/>
      <c r="CH79" s="1307"/>
      <c r="CI79" s="1307"/>
      <c r="CJ79" s="1307"/>
      <c r="CK79" s="1307"/>
      <c r="CL79" s="1307"/>
      <c r="CM79" s="1307"/>
      <c r="CN79" s="1307">
        <v>4.8</v>
      </c>
      <c r="CO79" s="1307"/>
      <c r="CP79" s="1307"/>
      <c r="CQ79" s="1307"/>
      <c r="CR79" s="1307"/>
      <c r="CS79" s="1307"/>
      <c r="CT79" s="1307"/>
      <c r="CU79" s="1307"/>
      <c r="CV79" s="1307">
        <v>4.5</v>
      </c>
      <c r="CW79" s="1307"/>
      <c r="CX79" s="1307"/>
      <c r="CY79" s="1307"/>
      <c r="CZ79" s="1307"/>
      <c r="DA79" s="1307"/>
      <c r="DB79" s="1307"/>
      <c r="DC79" s="1307"/>
    </row>
    <row r="80" spans="2:107" x14ac:dyDescent="0.15">
      <c r="B80" s="394"/>
      <c r="G80" s="1305"/>
      <c r="H80" s="1305"/>
      <c r="I80" s="1308"/>
      <c r="J80" s="1308"/>
      <c r="K80" s="1309"/>
      <c r="L80" s="1309"/>
      <c r="M80" s="1309"/>
      <c r="N80" s="1309"/>
      <c r="AN80" s="1311"/>
      <c r="AO80" s="1311"/>
      <c r="AP80" s="1311"/>
      <c r="AQ80" s="1311"/>
      <c r="AR80" s="1311"/>
      <c r="AS80" s="1311"/>
      <c r="AT80" s="1311"/>
      <c r="AU80" s="1311"/>
      <c r="AV80" s="1311"/>
      <c r="AW80" s="1311"/>
      <c r="AX80" s="1311"/>
      <c r="AY80" s="1311"/>
      <c r="AZ80" s="1311"/>
      <c r="BA80" s="1311"/>
      <c r="BB80" s="1310"/>
      <c r="BC80" s="1310"/>
      <c r="BD80" s="1310"/>
      <c r="BE80" s="1310"/>
      <c r="BF80" s="1310"/>
      <c r="BG80" s="1310"/>
      <c r="BH80" s="1310"/>
      <c r="BI80" s="1310"/>
      <c r="BJ80" s="1310"/>
      <c r="BK80" s="1310"/>
      <c r="BL80" s="1310"/>
      <c r="BM80" s="1310"/>
      <c r="BN80" s="1310"/>
      <c r="BO80" s="1310"/>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ILIAqHzsicic4QutU/inDRSwc4oaEljEsoLVEaOqfYo+7hOlFBrty4G0ycohASQz6qPrQQB/+1dL0QI7JOAnhA==" saltValue="sVLwidvMvvA6DH99KkP1IA=="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66" zoomScale="70" zoomScaleNormal="70" zoomScaleSheetLayoutView="70" workbookViewId="0">
      <selection activeCell="AR15" sqref="AR15"/>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515</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jPpTnSgFNRL4RdBG63qbaGq1N2kfOo+lg/UHBvG/+wVTkAoY6iPiFTfJQuP0qVVQfFEt5KEiik4G/XnxRsZctQ==" saltValue="YUnMtH1Tov65r08jJzgqF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69" zoomScale="70" zoomScaleNormal="70" zoomScaleSheetLayoutView="55" workbookViewId="0">
      <selection activeCell="AH93" sqref="AH93"/>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515</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S5itD2Qjsj5sQRjv/0ryEvY2ygKf7SAAvqg9COoehUrAEApcX0M2YvSZbnfjdbBV7W6j9BcraIaufiMrYDEtTQ==" saltValue="ZghYjaN2YczrtENi5S0/t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566</v>
      </c>
      <c r="G2" s="156"/>
      <c r="H2" s="157"/>
    </row>
    <row r="3" spans="1:8" x14ac:dyDescent="0.15">
      <c r="A3" s="153" t="s">
        <v>559</v>
      </c>
      <c r="B3" s="158"/>
      <c r="C3" s="159"/>
      <c r="D3" s="160">
        <v>38215</v>
      </c>
      <c r="E3" s="161"/>
      <c r="F3" s="162">
        <v>53605</v>
      </c>
      <c r="G3" s="163"/>
      <c r="H3" s="164"/>
    </row>
    <row r="4" spans="1:8" x14ac:dyDescent="0.15">
      <c r="A4" s="165"/>
      <c r="B4" s="166"/>
      <c r="C4" s="167"/>
      <c r="D4" s="168">
        <v>24057</v>
      </c>
      <c r="E4" s="169"/>
      <c r="F4" s="170">
        <v>28343</v>
      </c>
      <c r="G4" s="171"/>
      <c r="H4" s="172"/>
    </row>
    <row r="5" spans="1:8" x14ac:dyDescent="0.15">
      <c r="A5" s="153" t="s">
        <v>561</v>
      </c>
      <c r="B5" s="158"/>
      <c r="C5" s="159"/>
      <c r="D5" s="160">
        <v>60846</v>
      </c>
      <c r="E5" s="161"/>
      <c r="F5" s="162">
        <v>44267</v>
      </c>
      <c r="G5" s="163"/>
      <c r="H5" s="164"/>
    </row>
    <row r="6" spans="1:8" x14ac:dyDescent="0.15">
      <c r="A6" s="165"/>
      <c r="B6" s="166"/>
      <c r="C6" s="167"/>
      <c r="D6" s="168">
        <v>41511</v>
      </c>
      <c r="E6" s="169"/>
      <c r="F6" s="170">
        <v>26161</v>
      </c>
      <c r="G6" s="171"/>
      <c r="H6" s="172"/>
    </row>
    <row r="7" spans="1:8" x14ac:dyDescent="0.15">
      <c r="A7" s="153" t="s">
        <v>562</v>
      </c>
      <c r="B7" s="158"/>
      <c r="C7" s="159"/>
      <c r="D7" s="160">
        <v>54521</v>
      </c>
      <c r="E7" s="161"/>
      <c r="F7" s="162">
        <v>40879</v>
      </c>
      <c r="G7" s="163"/>
      <c r="H7" s="164"/>
    </row>
    <row r="8" spans="1:8" x14ac:dyDescent="0.15">
      <c r="A8" s="165"/>
      <c r="B8" s="166"/>
      <c r="C8" s="167"/>
      <c r="D8" s="168">
        <v>34674</v>
      </c>
      <c r="E8" s="169"/>
      <c r="F8" s="170">
        <v>24087</v>
      </c>
      <c r="G8" s="171"/>
      <c r="H8" s="172"/>
    </row>
    <row r="9" spans="1:8" x14ac:dyDescent="0.15">
      <c r="A9" s="153" t="s">
        <v>563</v>
      </c>
      <c r="B9" s="158"/>
      <c r="C9" s="159"/>
      <c r="D9" s="160">
        <v>34326</v>
      </c>
      <c r="E9" s="161"/>
      <c r="F9" s="162">
        <v>42651</v>
      </c>
      <c r="G9" s="163"/>
      <c r="H9" s="164"/>
    </row>
    <row r="10" spans="1:8" x14ac:dyDescent="0.15">
      <c r="A10" s="165"/>
      <c r="B10" s="166"/>
      <c r="C10" s="167"/>
      <c r="D10" s="168">
        <v>23829</v>
      </c>
      <c r="E10" s="169"/>
      <c r="F10" s="170">
        <v>22675</v>
      </c>
      <c r="G10" s="171"/>
      <c r="H10" s="172"/>
    </row>
    <row r="11" spans="1:8" x14ac:dyDescent="0.15">
      <c r="A11" s="153" t="s">
        <v>564</v>
      </c>
      <c r="B11" s="158"/>
      <c r="C11" s="159"/>
      <c r="D11" s="160">
        <v>69535</v>
      </c>
      <c r="E11" s="161"/>
      <c r="F11" s="162">
        <v>43226</v>
      </c>
      <c r="G11" s="163"/>
      <c r="H11" s="164"/>
    </row>
    <row r="12" spans="1:8" x14ac:dyDescent="0.15">
      <c r="A12" s="165"/>
      <c r="B12" s="166"/>
      <c r="C12" s="173"/>
      <c r="D12" s="168">
        <v>45370</v>
      </c>
      <c r="E12" s="169"/>
      <c r="F12" s="170">
        <v>22622</v>
      </c>
      <c r="G12" s="171"/>
      <c r="H12" s="172"/>
    </row>
    <row r="13" spans="1:8" x14ac:dyDescent="0.15">
      <c r="A13" s="153"/>
      <c r="B13" s="158"/>
      <c r="C13" s="174"/>
      <c r="D13" s="175">
        <v>51489</v>
      </c>
      <c r="E13" s="176"/>
      <c r="F13" s="177">
        <v>44926</v>
      </c>
      <c r="G13" s="178"/>
      <c r="H13" s="164"/>
    </row>
    <row r="14" spans="1:8" x14ac:dyDescent="0.15">
      <c r="A14" s="165"/>
      <c r="B14" s="166"/>
      <c r="C14" s="167"/>
      <c r="D14" s="168">
        <v>33888</v>
      </c>
      <c r="E14" s="169"/>
      <c r="F14" s="170">
        <v>24778</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6.99</v>
      </c>
      <c r="C19" s="179">
        <f>ROUND(VALUE(SUBSTITUTE(実質収支比率等に係る経年分析!G$48,"▲","-")),2)</f>
        <v>6.74</v>
      </c>
      <c r="D19" s="179">
        <f>ROUND(VALUE(SUBSTITUTE(実質収支比率等に係る経年分析!H$48,"▲","-")),2)</f>
        <v>2.92</v>
      </c>
      <c r="E19" s="179">
        <f>ROUND(VALUE(SUBSTITUTE(実質収支比率等に係る経年分析!I$48,"▲","-")),2)</f>
        <v>1.51</v>
      </c>
      <c r="F19" s="179">
        <f>ROUND(VALUE(SUBSTITUTE(実質収支比率等に係る経年分析!J$48,"▲","-")),2)</f>
        <v>1.4</v>
      </c>
    </row>
    <row r="20" spans="1:11" x14ac:dyDescent="0.15">
      <c r="A20" s="179" t="s">
        <v>55</v>
      </c>
      <c r="B20" s="179">
        <f>ROUND(VALUE(SUBSTITUTE(実質収支比率等に係る経年分析!F$47,"▲","-")),2)</f>
        <v>40.700000000000003</v>
      </c>
      <c r="C20" s="179">
        <f>ROUND(VALUE(SUBSTITUTE(実質収支比率等に係る経年分析!G$47,"▲","-")),2)</f>
        <v>43.85</v>
      </c>
      <c r="D20" s="179">
        <f>ROUND(VALUE(SUBSTITUTE(実質収支比率等に係る経年分析!H$47,"▲","-")),2)</f>
        <v>48.29</v>
      </c>
      <c r="E20" s="179">
        <f>ROUND(VALUE(SUBSTITUTE(実質収支比率等に係る経年分析!I$47,"▲","-")),2)</f>
        <v>49.98</v>
      </c>
      <c r="F20" s="179">
        <f>ROUND(VALUE(SUBSTITUTE(実質収支比率等に係る経年分析!J$47,"▲","-")),2)</f>
        <v>42.99</v>
      </c>
    </row>
    <row r="21" spans="1:11" x14ac:dyDescent="0.15">
      <c r="A21" s="179" t="s">
        <v>56</v>
      </c>
      <c r="B21" s="179">
        <f>IF(ISNUMBER(VALUE(SUBSTITUTE(実質収支比率等に係る経年分析!F$49,"▲","-"))),ROUND(VALUE(SUBSTITUTE(実質収支比率等に係る経年分析!F$49,"▲","-")),2),NA())</f>
        <v>1.94</v>
      </c>
      <c r="C21" s="179">
        <f>IF(ISNUMBER(VALUE(SUBSTITUTE(実質収支比率等に係る経年分析!G$49,"▲","-"))),ROUND(VALUE(SUBSTITUTE(実質収支比率等に係る経年分析!G$49,"▲","-")),2),NA())</f>
        <v>-0.14000000000000001</v>
      </c>
      <c r="D21" s="179">
        <f>IF(ISNUMBER(VALUE(SUBSTITUTE(実質収支比率等に係る経年分析!H$49,"▲","-"))),ROUND(VALUE(SUBSTITUTE(実質収支比率等に係る経年分析!H$49,"▲","-")),2),NA())</f>
        <v>-3.7</v>
      </c>
      <c r="E21" s="179">
        <f>IF(ISNUMBER(VALUE(SUBSTITUTE(実質収支比率等に係る経年分析!I$49,"▲","-"))),ROUND(VALUE(SUBSTITUTE(実質収支比率等に係る経年分析!I$49,"▲","-")),2),NA())</f>
        <v>-1.33</v>
      </c>
      <c r="F21" s="179">
        <f>IF(ISNUMBER(VALUE(SUBSTITUTE(実質収支比率等に係る経年分析!J$49,"▲","-"))),ROUND(VALUE(SUBSTITUTE(実質収支比率等に係る経年分析!J$49,"▲","-")),2),NA())</f>
        <v>-7.69</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0.01</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観光交通対策特別会計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0.49</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0.47</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0.28000000000000003</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0.13</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0.16</v>
      </c>
    </row>
    <row r="30" spans="1:11" x14ac:dyDescent="0.15">
      <c r="A30" s="180" t="str">
        <f>IF(連結実質赤字比率に係る赤字・黒字の構成分析!C$40="",NA(),連結実質赤字比率に係る赤字・黒字の構成分析!C$40)</f>
        <v>後期高齢者医療特別会計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0.14000000000000001</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0.14000000000000001</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0.16</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0.18</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0.25</v>
      </c>
    </row>
    <row r="31" spans="1:11" x14ac:dyDescent="0.15">
      <c r="A31" s="180" t="str">
        <f>IF(連結実質赤字比率に係る赤字・黒字の構成分析!C$39="",NA(),連結実質赤字比率に係る赤字・黒字の構成分析!C$39)</f>
        <v>病院事業会計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0.73</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0.99</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1.55</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1.36</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0.44</v>
      </c>
    </row>
    <row r="32" spans="1:11" x14ac:dyDescent="0.15">
      <c r="A32" s="180" t="str">
        <f>IF(連結実質赤字比率に係る赤字・黒字の構成分析!C$38="",NA(),連結実質赤字比率に係る赤字・黒字の構成分析!C$38)</f>
        <v>国民健康保険特別会計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2.91</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1.24</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2.88</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0.87</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0.71</v>
      </c>
    </row>
    <row r="33" spans="1:16" x14ac:dyDescent="0.15">
      <c r="A33" s="180" t="str">
        <f>IF(連結実質赤字比率に係る赤字・黒字の構成分析!C$37="",NA(),連結実質赤字比率に係る赤字・黒字の構成分析!C$37)</f>
        <v>一般会計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6.98</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6.73</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2.9</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1.5</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1.39</v>
      </c>
    </row>
    <row r="34" spans="1:16" x14ac:dyDescent="0.15">
      <c r="A34" s="180" t="str">
        <f>IF(連結実質赤字比率に係る赤字・黒字の構成分析!C$36="",NA(),連結実質赤字比率に係る赤字・黒字の構成分析!C$36)</f>
        <v>介護保険特別会計(保険事業勘定)</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1.26</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1.4</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1.5</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1.97</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1.91</v>
      </c>
    </row>
    <row r="35" spans="1:16" x14ac:dyDescent="0.15">
      <c r="A35" s="180" t="str">
        <f>IF(連結実質赤字比率に係る赤字・黒字の構成分析!C$35="",NA(),連結実質赤字比率に係る赤字・黒字の構成分析!C$35)</f>
        <v>下水道事業会計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7.76</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7.62</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7.64</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7.02</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6.07</v>
      </c>
    </row>
    <row r="36" spans="1:16" x14ac:dyDescent="0.15">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10.76</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9.99</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9.1199999999999992</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8.41</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6.26</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6190</v>
      </c>
      <c r="E42" s="181"/>
      <c r="F42" s="181"/>
      <c r="G42" s="181">
        <f>'実質公債費比率（分子）の構造'!L$52</f>
        <v>6227</v>
      </c>
      <c r="H42" s="181"/>
      <c r="I42" s="181"/>
      <c r="J42" s="181">
        <f>'実質公債費比率（分子）の構造'!M$52</f>
        <v>6343</v>
      </c>
      <c r="K42" s="181"/>
      <c r="L42" s="181"/>
      <c r="M42" s="181">
        <f>'実質公債費比率（分子）の構造'!N$52</f>
        <v>6434</v>
      </c>
      <c r="N42" s="181"/>
      <c r="O42" s="181"/>
      <c r="P42" s="181">
        <f>'実質公債費比率（分子）の構造'!O$52</f>
        <v>6508</v>
      </c>
    </row>
    <row r="43" spans="1:16" x14ac:dyDescent="0.15">
      <c r="A43" s="181" t="s">
        <v>64</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65</v>
      </c>
      <c r="B44" s="181" t="str">
        <f>'実質公債費比率（分子）の構造'!K$50</f>
        <v>-</v>
      </c>
      <c r="C44" s="181"/>
      <c r="D44" s="181"/>
      <c r="E44" s="181" t="str">
        <f>'実質公債費比率（分子）の構造'!L$50</f>
        <v>-</v>
      </c>
      <c r="F44" s="181"/>
      <c r="G44" s="181"/>
      <c r="H44" s="181" t="str">
        <f>'実質公債費比率（分子）の構造'!M$50</f>
        <v>-</v>
      </c>
      <c r="I44" s="181"/>
      <c r="J44" s="181"/>
      <c r="K44" s="181" t="str">
        <f>'実質公債費比率（分子）の構造'!N$50</f>
        <v>-</v>
      </c>
      <c r="L44" s="181"/>
      <c r="M44" s="181"/>
      <c r="N44" s="181" t="str">
        <f>'実質公債費比率（分子）の構造'!O$50</f>
        <v>-</v>
      </c>
      <c r="O44" s="181"/>
      <c r="P44" s="181"/>
    </row>
    <row r="45" spans="1:16" x14ac:dyDescent="0.15">
      <c r="A45" s="181" t="s">
        <v>66</v>
      </c>
      <c r="B45" s="181">
        <f>'実質公債費比率（分子）の構造'!K$49</f>
        <v>324</v>
      </c>
      <c r="C45" s="181"/>
      <c r="D45" s="181"/>
      <c r="E45" s="181">
        <f>'実質公債費比率（分子）の構造'!L$49</f>
        <v>369</v>
      </c>
      <c r="F45" s="181"/>
      <c r="G45" s="181"/>
      <c r="H45" s="181">
        <f>'実質公債費比率（分子）の構造'!M$49</f>
        <v>342</v>
      </c>
      <c r="I45" s="181"/>
      <c r="J45" s="181"/>
      <c r="K45" s="181">
        <f>'実質公債費比率（分子）の構造'!N$49</f>
        <v>337</v>
      </c>
      <c r="L45" s="181"/>
      <c r="M45" s="181"/>
      <c r="N45" s="181">
        <f>'実質公債費比率（分子）の構造'!O$49</f>
        <v>255</v>
      </c>
      <c r="O45" s="181"/>
      <c r="P45" s="181"/>
    </row>
    <row r="46" spans="1:16" x14ac:dyDescent="0.15">
      <c r="A46" s="181" t="s">
        <v>67</v>
      </c>
      <c r="B46" s="181">
        <f>'実質公債費比率（分子）の構造'!K$48</f>
        <v>1327</v>
      </c>
      <c r="C46" s="181"/>
      <c r="D46" s="181"/>
      <c r="E46" s="181">
        <f>'実質公債費比率（分子）の構造'!L$48</f>
        <v>1405</v>
      </c>
      <c r="F46" s="181"/>
      <c r="G46" s="181"/>
      <c r="H46" s="181">
        <f>'実質公債費比率（分子）の構造'!M$48</f>
        <v>1458</v>
      </c>
      <c r="I46" s="181"/>
      <c r="J46" s="181"/>
      <c r="K46" s="181">
        <f>'実質公債費比率（分子）の構造'!N$48</f>
        <v>1592</v>
      </c>
      <c r="L46" s="181"/>
      <c r="M46" s="181"/>
      <c r="N46" s="181">
        <f>'実質公債費比率（分子）の構造'!O$48</f>
        <v>1598</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5429</v>
      </c>
      <c r="C49" s="181"/>
      <c r="D49" s="181"/>
      <c r="E49" s="181">
        <f>'実質公債費比率（分子）の構造'!L$45</f>
        <v>5395</v>
      </c>
      <c r="F49" s="181"/>
      <c r="G49" s="181"/>
      <c r="H49" s="181">
        <f>'実質公債費比率（分子）の構造'!M$45</f>
        <v>5424</v>
      </c>
      <c r="I49" s="181"/>
      <c r="J49" s="181"/>
      <c r="K49" s="181">
        <f>'実質公債費比率（分子）の構造'!N$45</f>
        <v>5495</v>
      </c>
      <c r="L49" s="181"/>
      <c r="M49" s="181"/>
      <c r="N49" s="181">
        <f>'実質公債費比率（分子）の構造'!O$45</f>
        <v>5621</v>
      </c>
      <c r="O49" s="181"/>
      <c r="P49" s="181"/>
    </row>
    <row r="50" spans="1:16" x14ac:dyDescent="0.15">
      <c r="A50" s="181" t="s">
        <v>71</v>
      </c>
      <c r="B50" s="181" t="e">
        <f>NA()</f>
        <v>#N/A</v>
      </c>
      <c r="C50" s="181">
        <f>IF(ISNUMBER('実質公債費比率（分子）の構造'!K$53),'実質公債費比率（分子）の構造'!K$53,NA())</f>
        <v>890</v>
      </c>
      <c r="D50" s="181" t="e">
        <f>NA()</f>
        <v>#N/A</v>
      </c>
      <c r="E50" s="181" t="e">
        <f>NA()</f>
        <v>#N/A</v>
      </c>
      <c r="F50" s="181">
        <f>IF(ISNUMBER('実質公債費比率（分子）の構造'!L$53),'実質公債費比率（分子）の構造'!L$53,NA())</f>
        <v>942</v>
      </c>
      <c r="G50" s="181" t="e">
        <f>NA()</f>
        <v>#N/A</v>
      </c>
      <c r="H50" s="181" t="e">
        <f>NA()</f>
        <v>#N/A</v>
      </c>
      <c r="I50" s="181">
        <f>IF(ISNUMBER('実質公債費比率（分子）の構造'!M$53),'実質公債費比率（分子）の構造'!M$53,NA())</f>
        <v>881</v>
      </c>
      <c r="J50" s="181" t="e">
        <f>NA()</f>
        <v>#N/A</v>
      </c>
      <c r="K50" s="181" t="e">
        <f>NA()</f>
        <v>#N/A</v>
      </c>
      <c r="L50" s="181">
        <f>IF(ISNUMBER('実質公債費比率（分子）の構造'!N$53),'実質公債費比率（分子）の構造'!N$53,NA())</f>
        <v>990</v>
      </c>
      <c r="M50" s="181" t="e">
        <f>NA()</f>
        <v>#N/A</v>
      </c>
      <c r="N50" s="181" t="e">
        <f>NA()</f>
        <v>#N/A</v>
      </c>
      <c r="O50" s="181">
        <f>IF(ISNUMBER('実質公債費比率（分子）の構造'!O$53),'実質公債費比率（分子）の構造'!O$53,NA())</f>
        <v>966</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54921</v>
      </c>
      <c r="E56" s="180"/>
      <c r="F56" s="180"/>
      <c r="G56" s="180">
        <f>'将来負担比率（分子）の構造'!J$52</f>
        <v>56415</v>
      </c>
      <c r="H56" s="180"/>
      <c r="I56" s="180"/>
      <c r="J56" s="180">
        <f>'将来負担比率（分子）の構造'!K$52</f>
        <v>58369</v>
      </c>
      <c r="K56" s="180"/>
      <c r="L56" s="180"/>
      <c r="M56" s="180">
        <f>'将来負担比率（分子）の構造'!L$52</f>
        <v>60036</v>
      </c>
      <c r="N56" s="180"/>
      <c r="O56" s="180"/>
      <c r="P56" s="180">
        <f>'将来負担比率（分子）の構造'!M$52</f>
        <v>63252</v>
      </c>
    </row>
    <row r="57" spans="1:16" x14ac:dyDescent="0.15">
      <c r="A57" s="180" t="s">
        <v>42</v>
      </c>
      <c r="B57" s="180"/>
      <c r="C57" s="180"/>
      <c r="D57" s="180">
        <f>'将来負担比率（分子）の構造'!I$51</f>
        <v>17541</v>
      </c>
      <c r="E57" s="180"/>
      <c r="F57" s="180"/>
      <c r="G57" s="180">
        <f>'将来負担比率（分子）の構造'!J$51</f>
        <v>15776</v>
      </c>
      <c r="H57" s="180"/>
      <c r="I57" s="180"/>
      <c r="J57" s="180">
        <f>'将来負担比率（分子）の構造'!K$51</f>
        <v>14158</v>
      </c>
      <c r="K57" s="180"/>
      <c r="L57" s="180"/>
      <c r="M57" s="180">
        <f>'将来負担比率（分子）の構造'!L$51</f>
        <v>15801</v>
      </c>
      <c r="N57" s="180"/>
      <c r="O57" s="180"/>
      <c r="P57" s="180">
        <f>'将来負担比率（分子）の構造'!M$51</f>
        <v>16027</v>
      </c>
    </row>
    <row r="58" spans="1:16" x14ac:dyDescent="0.15">
      <c r="A58" s="180" t="s">
        <v>41</v>
      </c>
      <c r="B58" s="180"/>
      <c r="C58" s="180"/>
      <c r="D58" s="180">
        <f>'将来負担比率（分子）の構造'!I$50</f>
        <v>19848</v>
      </c>
      <c r="E58" s="180"/>
      <c r="F58" s="180"/>
      <c r="G58" s="180">
        <f>'将来負担比率（分子）の構造'!J$50</f>
        <v>21264</v>
      </c>
      <c r="H58" s="180"/>
      <c r="I58" s="180"/>
      <c r="J58" s="180">
        <f>'将来負担比率（分子）の構造'!K$50</f>
        <v>22454</v>
      </c>
      <c r="K58" s="180"/>
      <c r="L58" s="180"/>
      <c r="M58" s="180">
        <f>'将来負担比率（分子）の構造'!L$50</f>
        <v>23811</v>
      </c>
      <c r="N58" s="180"/>
      <c r="O58" s="180"/>
      <c r="P58" s="180">
        <f>'将来負担比率（分子）の構造'!M$50</f>
        <v>21642</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f>'将来負担比率（分子）の構造'!I$46</f>
        <v>418</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7459</v>
      </c>
      <c r="C62" s="180"/>
      <c r="D62" s="180"/>
      <c r="E62" s="180">
        <f>'将来負担比率（分子）の構造'!J$45</f>
        <v>7455</v>
      </c>
      <c r="F62" s="180"/>
      <c r="G62" s="180"/>
      <c r="H62" s="180">
        <f>'将来負担比率（分子）の構造'!K$45</f>
        <v>7177</v>
      </c>
      <c r="I62" s="180"/>
      <c r="J62" s="180"/>
      <c r="K62" s="180">
        <f>'将来負担比率（分子）の構造'!L$45</f>
        <v>7329</v>
      </c>
      <c r="L62" s="180"/>
      <c r="M62" s="180"/>
      <c r="N62" s="180">
        <f>'将来負担比率（分子）の構造'!M$45</f>
        <v>6993</v>
      </c>
      <c r="O62" s="180"/>
      <c r="P62" s="180"/>
    </row>
    <row r="63" spans="1:16" x14ac:dyDescent="0.15">
      <c r="A63" s="180" t="s">
        <v>34</v>
      </c>
      <c r="B63" s="180">
        <f>'将来負担比率（分子）の構造'!I$44</f>
        <v>2204</v>
      </c>
      <c r="C63" s="180"/>
      <c r="D63" s="180"/>
      <c r="E63" s="180">
        <f>'将来負担比率（分子）の構造'!J$44</f>
        <v>1857</v>
      </c>
      <c r="F63" s="180"/>
      <c r="G63" s="180"/>
      <c r="H63" s="180">
        <f>'将来負担比率（分子）の構造'!K$44</f>
        <v>1521</v>
      </c>
      <c r="I63" s="180"/>
      <c r="J63" s="180"/>
      <c r="K63" s="180">
        <f>'将来負担比率（分子）の構造'!L$44</f>
        <v>1197</v>
      </c>
      <c r="L63" s="180"/>
      <c r="M63" s="180"/>
      <c r="N63" s="180">
        <f>'将来負担比率（分子）の構造'!M$44</f>
        <v>958</v>
      </c>
      <c r="O63" s="180"/>
      <c r="P63" s="180"/>
    </row>
    <row r="64" spans="1:16" x14ac:dyDescent="0.15">
      <c r="A64" s="180" t="s">
        <v>33</v>
      </c>
      <c r="B64" s="180">
        <f>'将来負担比率（分子）の構造'!I$43</f>
        <v>26575</v>
      </c>
      <c r="C64" s="180"/>
      <c r="D64" s="180"/>
      <c r="E64" s="180">
        <f>'将来負担比率（分子）の構造'!J$43</f>
        <v>25443</v>
      </c>
      <c r="F64" s="180"/>
      <c r="G64" s="180"/>
      <c r="H64" s="180">
        <f>'将来負担比率（分子）の構造'!K$43</f>
        <v>24790</v>
      </c>
      <c r="I64" s="180"/>
      <c r="J64" s="180"/>
      <c r="K64" s="180">
        <f>'将来負担比率（分子）の構造'!L$43</f>
        <v>28886</v>
      </c>
      <c r="L64" s="180"/>
      <c r="M64" s="180"/>
      <c r="N64" s="180">
        <f>'将来負担比率（分子）の構造'!M$43</f>
        <v>32946</v>
      </c>
      <c r="O64" s="180"/>
      <c r="P64" s="180"/>
    </row>
    <row r="65" spans="1:16" x14ac:dyDescent="0.15">
      <c r="A65" s="180" t="s">
        <v>32</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15">
      <c r="A66" s="180" t="s">
        <v>31</v>
      </c>
      <c r="B66" s="180">
        <f>'将来負担比率（分子）の構造'!I$41</f>
        <v>49490</v>
      </c>
      <c r="C66" s="180"/>
      <c r="D66" s="180"/>
      <c r="E66" s="180">
        <f>'将来負担比率（分子）の構造'!J$41</f>
        <v>51411</v>
      </c>
      <c r="F66" s="180"/>
      <c r="G66" s="180"/>
      <c r="H66" s="180">
        <f>'将来負担比率（分子）の構造'!K$41</f>
        <v>52581</v>
      </c>
      <c r="I66" s="180"/>
      <c r="J66" s="180"/>
      <c r="K66" s="180">
        <f>'将来負担比率（分子）の構造'!L$41</f>
        <v>53645</v>
      </c>
      <c r="L66" s="180"/>
      <c r="M66" s="180"/>
      <c r="N66" s="180">
        <f>'将来負担比率（分子）の構造'!M$41</f>
        <v>57574</v>
      </c>
      <c r="O66" s="180"/>
      <c r="P66" s="180"/>
    </row>
    <row r="67" spans="1:16" x14ac:dyDescent="0.15">
      <c r="A67" s="180" t="s">
        <v>75</v>
      </c>
      <c r="B67" s="180" t="e">
        <f>NA()</f>
        <v>#N/A</v>
      </c>
      <c r="C67" s="180">
        <f>IF(ISNUMBER('将来負担比率（分子）の構造'!I$53), IF('将来負担比率（分子）の構造'!I$53 &lt; 0, 0, '将来負担比率（分子）の構造'!I$53), NA())</f>
        <v>0</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14440</v>
      </c>
      <c r="C72" s="184">
        <f>基金残高に係る経年分析!G55</f>
        <v>14918</v>
      </c>
      <c r="D72" s="184">
        <f>基金残高に係る経年分析!H55</f>
        <v>12874</v>
      </c>
    </row>
    <row r="73" spans="1:16" x14ac:dyDescent="0.15">
      <c r="A73" s="183" t="s">
        <v>78</v>
      </c>
      <c r="B73" s="184">
        <f>基金残高に係る経年分析!F56</f>
        <v>1163</v>
      </c>
      <c r="C73" s="184">
        <f>基金残高に係る経年分析!G56</f>
        <v>1164</v>
      </c>
      <c r="D73" s="184">
        <f>基金残高に係る経年分析!H56</f>
        <v>1164</v>
      </c>
    </row>
    <row r="74" spans="1:16" x14ac:dyDescent="0.15">
      <c r="A74" s="183" t="s">
        <v>79</v>
      </c>
      <c r="B74" s="184">
        <f>基金残高に係る経年分析!F57</f>
        <v>6172</v>
      </c>
      <c r="C74" s="184">
        <f>基金残高に係る経年分析!G57</f>
        <v>7019</v>
      </c>
      <c r="D74" s="184">
        <f>基金残高に係る経年分析!H57</f>
        <v>6685</v>
      </c>
    </row>
  </sheetData>
  <sheetProtection algorithmName="SHA-512" hashValue="5FdEHKsX17mAk/3jIp1xVUw3A4+GYt+DOEy978yN/M/+5xvNpgDLSB6kMkxb1hayIGtxrkWmPaWBQzEteZ9DlA==" saltValue="aEjRAajdFKsdbWAQ16zj3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election activeCell="AL29" sqref="AL29:BF29"/>
    </sheetView>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211</v>
      </c>
      <c r="DI1" s="656"/>
      <c r="DJ1" s="656"/>
      <c r="DK1" s="656"/>
      <c r="DL1" s="656"/>
      <c r="DM1" s="656"/>
      <c r="DN1" s="657"/>
      <c r="DO1" s="225"/>
      <c r="DP1" s="655" t="s">
        <v>212</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x14ac:dyDescent="0.15">
      <c r="B2" s="226" t="s">
        <v>213</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58" t="s">
        <v>214</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215</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216</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x14ac:dyDescent="0.15">
      <c r="B4" s="658" t="s">
        <v>1</v>
      </c>
      <c r="C4" s="659"/>
      <c r="D4" s="659"/>
      <c r="E4" s="659"/>
      <c r="F4" s="659"/>
      <c r="G4" s="659"/>
      <c r="H4" s="659"/>
      <c r="I4" s="659"/>
      <c r="J4" s="659"/>
      <c r="K4" s="659"/>
      <c r="L4" s="659"/>
      <c r="M4" s="659"/>
      <c r="N4" s="659"/>
      <c r="O4" s="659"/>
      <c r="P4" s="659"/>
      <c r="Q4" s="660"/>
      <c r="R4" s="658" t="s">
        <v>217</v>
      </c>
      <c r="S4" s="659"/>
      <c r="T4" s="659"/>
      <c r="U4" s="659"/>
      <c r="V4" s="659"/>
      <c r="W4" s="659"/>
      <c r="X4" s="659"/>
      <c r="Y4" s="660"/>
      <c r="Z4" s="658" t="s">
        <v>218</v>
      </c>
      <c r="AA4" s="659"/>
      <c r="AB4" s="659"/>
      <c r="AC4" s="660"/>
      <c r="AD4" s="658" t="s">
        <v>219</v>
      </c>
      <c r="AE4" s="659"/>
      <c r="AF4" s="659"/>
      <c r="AG4" s="659"/>
      <c r="AH4" s="659"/>
      <c r="AI4" s="659"/>
      <c r="AJ4" s="659"/>
      <c r="AK4" s="660"/>
      <c r="AL4" s="658" t="s">
        <v>218</v>
      </c>
      <c r="AM4" s="659"/>
      <c r="AN4" s="659"/>
      <c r="AO4" s="660"/>
      <c r="AP4" s="664" t="s">
        <v>220</v>
      </c>
      <c r="AQ4" s="664"/>
      <c r="AR4" s="664"/>
      <c r="AS4" s="664"/>
      <c r="AT4" s="664"/>
      <c r="AU4" s="664"/>
      <c r="AV4" s="664"/>
      <c r="AW4" s="664"/>
      <c r="AX4" s="664"/>
      <c r="AY4" s="664"/>
      <c r="AZ4" s="664"/>
      <c r="BA4" s="664"/>
      <c r="BB4" s="664"/>
      <c r="BC4" s="664"/>
      <c r="BD4" s="664"/>
      <c r="BE4" s="664"/>
      <c r="BF4" s="664"/>
      <c r="BG4" s="664" t="s">
        <v>221</v>
      </c>
      <c r="BH4" s="664"/>
      <c r="BI4" s="664"/>
      <c r="BJ4" s="664"/>
      <c r="BK4" s="664"/>
      <c r="BL4" s="664"/>
      <c r="BM4" s="664"/>
      <c r="BN4" s="664"/>
      <c r="BO4" s="664" t="s">
        <v>218</v>
      </c>
      <c r="BP4" s="664"/>
      <c r="BQ4" s="664"/>
      <c r="BR4" s="664"/>
      <c r="BS4" s="664" t="s">
        <v>222</v>
      </c>
      <c r="BT4" s="664"/>
      <c r="BU4" s="664"/>
      <c r="BV4" s="664"/>
      <c r="BW4" s="664"/>
      <c r="BX4" s="664"/>
      <c r="BY4" s="664"/>
      <c r="BZ4" s="664"/>
      <c r="CA4" s="664"/>
      <c r="CB4" s="664"/>
      <c r="CD4" s="661" t="s">
        <v>223</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x14ac:dyDescent="0.15">
      <c r="B5" s="665" t="s">
        <v>224</v>
      </c>
      <c r="C5" s="666"/>
      <c r="D5" s="666"/>
      <c r="E5" s="666"/>
      <c r="F5" s="666"/>
      <c r="G5" s="666"/>
      <c r="H5" s="666"/>
      <c r="I5" s="666"/>
      <c r="J5" s="666"/>
      <c r="K5" s="666"/>
      <c r="L5" s="666"/>
      <c r="M5" s="666"/>
      <c r="N5" s="666"/>
      <c r="O5" s="666"/>
      <c r="P5" s="666"/>
      <c r="Q5" s="667"/>
      <c r="R5" s="668">
        <v>16931005</v>
      </c>
      <c r="S5" s="669"/>
      <c r="T5" s="669"/>
      <c r="U5" s="669"/>
      <c r="V5" s="669"/>
      <c r="W5" s="669"/>
      <c r="X5" s="669"/>
      <c r="Y5" s="670"/>
      <c r="Z5" s="671">
        <v>30.2</v>
      </c>
      <c r="AA5" s="671"/>
      <c r="AB5" s="671"/>
      <c r="AC5" s="671"/>
      <c r="AD5" s="672">
        <v>15553066</v>
      </c>
      <c r="AE5" s="672"/>
      <c r="AF5" s="672"/>
      <c r="AG5" s="672"/>
      <c r="AH5" s="672"/>
      <c r="AI5" s="672"/>
      <c r="AJ5" s="672"/>
      <c r="AK5" s="672"/>
      <c r="AL5" s="673">
        <v>54.5</v>
      </c>
      <c r="AM5" s="674"/>
      <c r="AN5" s="674"/>
      <c r="AO5" s="675"/>
      <c r="AP5" s="665" t="s">
        <v>225</v>
      </c>
      <c r="AQ5" s="666"/>
      <c r="AR5" s="666"/>
      <c r="AS5" s="666"/>
      <c r="AT5" s="666"/>
      <c r="AU5" s="666"/>
      <c r="AV5" s="666"/>
      <c r="AW5" s="666"/>
      <c r="AX5" s="666"/>
      <c r="AY5" s="666"/>
      <c r="AZ5" s="666"/>
      <c r="BA5" s="666"/>
      <c r="BB5" s="666"/>
      <c r="BC5" s="666"/>
      <c r="BD5" s="666"/>
      <c r="BE5" s="666"/>
      <c r="BF5" s="667"/>
      <c r="BG5" s="679">
        <v>15524740</v>
      </c>
      <c r="BH5" s="680"/>
      <c r="BI5" s="680"/>
      <c r="BJ5" s="680"/>
      <c r="BK5" s="680"/>
      <c r="BL5" s="680"/>
      <c r="BM5" s="680"/>
      <c r="BN5" s="681"/>
      <c r="BO5" s="682">
        <v>91.7</v>
      </c>
      <c r="BP5" s="682"/>
      <c r="BQ5" s="682"/>
      <c r="BR5" s="682"/>
      <c r="BS5" s="683" t="s">
        <v>144</v>
      </c>
      <c r="BT5" s="683"/>
      <c r="BU5" s="683"/>
      <c r="BV5" s="683"/>
      <c r="BW5" s="683"/>
      <c r="BX5" s="683"/>
      <c r="BY5" s="683"/>
      <c r="BZ5" s="683"/>
      <c r="CA5" s="683"/>
      <c r="CB5" s="687"/>
      <c r="CD5" s="661" t="s">
        <v>220</v>
      </c>
      <c r="CE5" s="662"/>
      <c r="CF5" s="662"/>
      <c r="CG5" s="662"/>
      <c r="CH5" s="662"/>
      <c r="CI5" s="662"/>
      <c r="CJ5" s="662"/>
      <c r="CK5" s="662"/>
      <c r="CL5" s="662"/>
      <c r="CM5" s="662"/>
      <c r="CN5" s="662"/>
      <c r="CO5" s="662"/>
      <c r="CP5" s="662"/>
      <c r="CQ5" s="663"/>
      <c r="CR5" s="661" t="s">
        <v>226</v>
      </c>
      <c r="CS5" s="662"/>
      <c r="CT5" s="662"/>
      <c r="CU5" s="662"/>
      <c r="CV5" s="662"/>
      <c r="CW5" s="662"/>
      <c r="CX5" s="662"/>
      <c r="CY5" s="663"/>
      <c r="CZ5" s="661" t="s">
        <v>218</v>
      </c>
      <c r="DA5" s="662"/>
      <c r="DB5" s="662"/>
      <c r="DC5" s="663"/>
      <c r="DD5" s="661" t="s">
        <v>227</v>
      </c>
      <c r="DE5" s="662"/>
      <c r="DF5" s="662"/>
      <c r="DG5" s="662"/>
      <c r="DH5" s="662"/>
      <c r="DI5" s="662"/>
      <c r="DJ5" s="662"/>
      <c r="DK5" s="662"/>
      <c r="DL5" s="662"/>
      <c r="DM5" s="662"/>
      <c r="DN5" s="662"/>
      <c r="DO5" s="662"/>
      <c r="DP5" s="663"/>
      <c r="DQ5" s="661" t="s">
        <v>228</v>
      </c>
      <c r="DR5" s="662"/>
      <c r="DS5" s="662"/>
      <c r="DT5" s="662"/>
      <c r="DU5" s="662"/>
      <c r="DV5" s="662"/>
      <c r="DW5" s="662"/>
      <c r="DX5" s="662"/>
      <c r="DY5" s="662"/>
      <c r="DZ5" s="662"/>
      <c r="EA5" s="662"/>
      <c r="EB5" s="662"/>
      <c r="EC5" s="663"/>
    </row>
    <row r="6" spans="2:143" ht="11.25" customHeight="1" x14ac:dyDescent="0.15">
      <c r="B6" s="676" t="s">
        <v>229</v>
      </c>
      <c r="C6" s="677"/>
      <c r="D6" s="677"/>
      <c r="E6" s="677"/>
      <c r="F6" s="677"/>
      <c r="G6" s="677"/>
      <c r="H6" s="677"/>
      <c r="I6" s="677"/>
      <c r="J6" s="677"/>
      <c r="K6" s="677"/>
      <c r="L6" s="677"/>
      <c r="M6" s="677"/>
      <c r="N6" s="677"/>
      <c r="O6" s="677"/>
      <c r="P6" s="677"/>
      <c r="Q6" s="678"/>
      <c r="R6" s="679">
        <v>337211</v>
      </c>
      <c r="S6" s="680"/>
      <c r="T6" s="680"/>
      <c r="U6" s="680"/>
      <c r="V6" s="680"/>
      <c r="W6" s="680"/>
      <c r="X6" s="680"/>
      <c r="Y6" s="681"/>
      <c r="Z6" s="682">
        <v>0.6</v>
      </c>
      <c r="AA6" s="682"/>
      <c r="AB6" s="682"/>
      <c r="AC6" s="682"/>
      <c r="AD6" s="683">
        <v>337211</v>
      </c>
      <c r="AE6" s="683"/>
      <c r="AF6" s="683"/>
      <c r="AG6" s="683"/>
      <c r="AH6" s="683"/>
      <c r="AI6" s="683"/>
      <c r="AJ6" s="683"/>
      <c r="AK6" s="683"/>
      <c r="AL6" s="684">
        <v>1.2</v>
      </c>
      <c r="AM6" s="685"/>
      <c r="AN6" s="685"/>
      <c r="AO6" s="686"/>
      <c r="AP6" s="676" t="s">
        <v>230</v>
      </c>
      <c r="AQ6" s="677"/>
      <c r="AR6" s="677"/>
      <c r="AS6" s="677"/>
      <c r="AT6" s="677"/>
      <c r="AU6" s="677"/>
      <c r="AV6" s="677"/>
      <c r="AW6" s="677"/>
      <c r="AX6" s="677"/>
      <c r="AY6" s="677"/>
      <c r="AZ6" s="677"/>
      <c r="BA6" s="677"/>
      <c r="BB6" s="677"/>
      <c r="BC6" s="677"/>
      <c r="BD6" s="677"/>
      <c r="BE6" s="677"/>
      <c r="BF6" s="678"/>
      <c r="BG6" s="679">
        <v>15524740</v>
      </c>
      <c r="BH6" s="680"/>
      <c r="BI6" s="680"/>
      <c r="BJ6" s="680"/>
      <c r="BK6" s="680"/>
      <c r="BL6" s="680"/>
      <c r="BM6" s="680"/>
      <c r="BN6" s="681"/>
      <c r="BO6" s="682">
        <v>91.7</v>
      </c>
      <c r="BP6" s="682"/>
      <c r="BQ6" s="682"/>
      <c r="BR6" s="682"/>
      <c r="BS6" s="683" t="s">
        <v>144</v>
      </c>
      <c r="BT6" s="683"/>
      <c r="BU6" s="683"/>
      <c r="BV6" s="683"/>
      <c r="BW6" s="683"/>
      <c r="BX6" s="683"/>
      <c r="BY6" s="683"/>
      <c r="BZ6" s="683"/>
      <c r="CA6" s="683"/>
      <c r="CB6" s="687"/>
      <c r="CD6" s="690" t="s">
        <v>231</v>
      </c>
      <c r="CE6" s="691"/>
      <c r="CF6" s="691"/>
      <c r="CG6" s="691"/>
      <c r="CH6" s="691"/>
      <c r="CI6" s="691"/>
      <c r="CJ6" s="691"/>
      <c r="CK6" s="691"/>
      <c r="CL6" s="691"/>
      <c r="CM6" s="691"/>
      <c r="CN6" s="691"/>
      <c r="CO6" s="691"/>
      <c r="CP6" s="691"/>
      <c r="CQ6" s="692"/>
      <c r="CR6" s="679">
        <v>325626</v>
      </c>
      <c r="CS6" s="680"/>
      <c r="CT6" s="680"/>
      <c r="CU6" s="680"/>
      <c r="CV6" s="680"/>
      <c r="CW6" s="680"/>
      <c r="CX6" s="680"/>
      <c r="CY6" s="681"/>
      <c r="CZ6" s="673">
        <v>0.6</v>
      </c>
      <c r="DA6" s="674"/>
      <c r="DB6" s="674"/>
      <c r="DC6" s="693"/>
      <c r="DD6" s="688" t="s">
        <v>129</v>
      </c>
      <c r="DE6" s="680"/>
      <c r="DF6" s="680"/>
      <c r="DG6" s="680"/>
      <c r="DH6" s="680"/>
      <c r="DI6" s="680"/>
      <c r="DJ6" s="680"/>
      <c r="DK6" s="680"/>
      <c r="DL6" s="680"/>
      <c r="DM6" s="680"/>
      <c r="DN6" s="680"/>
      <c r="DO6" s="680"/>
      <c r="DP6" s="681"/>
      <c r="DQ6" s="688">
        <v>325626</v>
      </c>
      <c r="DR6" s="680"/>
      <c r="DS6" s="680"/>
      <c r="DT6" s="680"/>
      <c r="DU6" s="680"/>
      <c r="DV6" s="680"/>
      <c r="DW6" s="680"/>
      <c r="DX6" s="680"/>
      <c r="DY6" s="680"/>
      <c r="DZ6" s="680"/>
      <c r="EA6" s="680"/>
      <c r="EB6" s="680"/>
      <c r="EC6" s="689"/>
    </row>
    <row r="7" spans="2:143" ht="11.25" customHeight="1" x14ac:dyDescent="0.15">
      <c r="B7" s="676" t="s">
        <v>232</v>
      </c>
      <c r="C7" s="677"/>
      <c r="D7" s="677"/>
      <c r="E7" s="677"/>
      <c r="F7" s="677"/>
      <c r="G7" s="677"/>
      <c r="H7" s="677"/>
      <c r="I7" s="677"/>
      <c r="J7" s="677"/>
      <c r="K7" s="677"/>
      <c r="L7" s="677"/>
      <c r="M7" s="677"/>
      <c r="N7" s="677"/>
      <c r="O7" s="677"/>
      <c r="P7" s="677"/>
      <c r="Q7" s="678"/>
      <c r="R7" s="679">
        <v>38347</v>
      </c>
      <c r="S7" s="680"/>
      <c r="T7" s="680"/>
      <c r="U7" s="680"/>
      <c r="V7" s="680"/>
      <c r="W7" s="680"/>
      <c r="X7" s="680"/>
      <c r="Y7" s="681"/>
      <c r="Z7" s="682">
        <v>0.1</v>
      </c>
      <c r="AA7" s="682"/>
      <c r="AB7" s="682"/>
      <c r="AC7" s="682"/>
      <c r="AD7" s="683">
        <v>38347</v>
      </c>
      <c r="AE7" s="683"/>
      <c r="AF7" s="683"/>
      <c r="AG7" s="683"/>
      <c r="AH7" s="683"/>
      <c r="AI7" s="683"/>
      <c r="AJ7" s="683"/>
      <c r="AK7" s="683"/>
      <c r="AL7" s="684">
        <v>0.1</v>
      </c>
      <c r="AM7" s="685"/>
      <c r="AN7" s="685"/>
      <c r="AO7" s="686"/>
      <c r="AP7" s="676" t="s">
        <v>233</v>
      </c>
      <c r="AQ7" s="677"/>
      <c r="AR7" s="677"/>
      <c r="AS7" s="677"/>
      <c r="AT7" s="677"/>
      <c r="AU7" s="677"/>
      <c r="AV7" s="677"/>
      <c r="AW7" s="677"/>
      <c r="AX7" s="677"/>
      <c r="AY7" s="677"/>
      <c r="AZ7" s="677"/>
      <c r="BA7" s="677"/>
      <c r="BB7" s="677"/>
      <c r="BC7" s="677"/>
      <c r="BD7" s="677"/>
      <c r="BE7" s="677"/>
      <c r="BF7" s="678"/>
      <c r="BG7" s="679">
        <v>7712127</v>
      </c>
      <c r="BH7" s="680"/>
      <c r="BI7" s="680"/>
      <c r="BJ7" s="680"/>
      <c r="BK7" s="680"/>
      <c r="BL7" s="680"/>
      <c r="BM7" s="680"/>
      <c r="BN7" s="681"/>
      <c r="BO7" s="682">
        <v>45.6</v>
      </c>
      <c r="BP7" s="682"/>
      <c r="BQ7" s="682"/>
      <c r="BR7" s="682"/>
      <c r="BS7" s="683" t="s">
        <v>234</v>
      </c>
      <c r="BT7" s="683"/>
      <c r="BU7" s="683"/>
      <c r="BV7" s="683"/>
      <c r="BW7" s="683"/>
      <c r="BX7" s="683"/>
      <c r="BY7" s="683"/>
      <c r="BZ7" s="683"/>
      <c r="CA7" s="683"/>
      <c r="CB7" s="687"/>
      <c r="CD7" s="694" t="s">
        <v>235</v>
      </c>
      <c r="CE7" s="695"/>
      <c r="CF7" s="695"/>
      <c r="CG7" s="695"/>
      <c r="CH7" s="695"/>
      <c r="CI7" s="695"/>
      <c r="CJ7" s="695"/>
      <c r="CK7" s="695"/>
      <c r="CL7" s="695"/>
      <c r="CM7" s="695"/>
      <c r="CN7" s="695"/>
      <c r="CO7" s="695"/>
      <c r="CP7" s="695"/>
      <c r="CQ7" s="696"/>
      <c r="CR7" s="679">
        <v>5625343</v>
      </c>
      <c r="CS7" s="680"/>
      <c r="CT7" s="680"/>
      <c r="CU7" s="680"/>
      <c r="CV7" s="680"/>
      <c r="CW7" s="680"/>
      <c r="CX7" s="680"/>
      <c r="CY7" s="681"/>
      <c r="CZ7" s="682">
        <v>10.199999999999999</v>
      </c>
      <c r="DA7" s="682"/>
      <c r="DB7" s="682"/>
      <c r="DC7" s="682"/>
      <c r="DD7" s="688">
        <v>1413539</v>
      </c>
      <c r="DE7" s="680"/>
      <c r="DF7" s="680"/>
      <c r="DG7" s="680"/>
      <c r="DH7" s="680"/>
      <c r="DI7" s="680"/>
      <c r="DJ7" s="680"/>
      <c r="DK7" s="680"/>
      <c r="DL7" s="680"/>
      <c r="DM7" s="680"/>
      <c r="DN7" s="680"/>
      <c r="DO7" s="680"/>
      <c r="DP7" s="681"/>
      <c r="DQ7" s="688">
        <v>3837332</v>
      </c>
      <c r="DR7" s="680"/>
      <c r="DS7" s="680"/>
      <c r="DT7" s="680"/>
      <c r="DU7" s="680"/>
      <c r="DV7" s="680"/>
      <c r="DW7" s="680"/>
      <c r="DX7" s="680"/>
      <c r="DY7" s="680"/>
      <c r="DZ7" s="680"/>
      <c r="EA7" s="680"/>
      <c r="EB7" s="680"/>
      <c r="EC7" s="689"/>
    </row>
    <row r="8" spans="2:143" ht="11.25" customHeight="1" x14ac:dyDescent="0.15">
      <c r="B8" s="676" t="s">
        <v>236</v>
      </c>
      <c r="C8" s="677"/>
      <c r="D8" s="677"/>
      <c r="E8" s="677"/>
      <c r="F8" s="677"/>
      <c r="G8" s="677"/>
      <c r="H8" s="677"/>
      <c r="I8" s="677"/>
      <c r="J8" s="677"/>
      <c r="K8" s="677"/>
      <c r="L8" s="677"/>
      <c r="M8" s="677"/>
      <c r="N8" s="677"/>
      <c r="O8" s="677"/>
      <c r="P8" s="677"/>
      <c r="Q8" s="678"/>
      <c r="R8" s="679">
        <v>77187</v>
      </c>
      <c r="S8" s="680"/>
      <c r="T8" s="680"/>
      <c r="U8" s="680"/>
      <c r="V8" s="680"/>
      <c r="W8" s="680"/>
      <c r="X8" s="680"/>
      <c r="Y8" s="681"/>
      <c r="Z8" s="682">
        <v>0.1</v>
      </c>
      <c r="AA8" s="682"/>
      <c r="AB8" s="682"/>
      <c r="AC8" s="682"/>
      <c r="AD8" s="683">
        <v>77187</v>
      </c>
      <c r="AE8" s="683"/>
      <c r="AF8" s="683"/>
      <c r="AG8" s="683"/>
      <c r="AH8" s="683"/>
      <c r="AI8" s="683"/>
      <c r="AJ8" s="683"/>
      <c r="AK8" s="683"/>
      <c r="AL8" s="684">
        <v>0.3</v>
      </c>
      <c r="AM8" s="685"/>
      <c r="AN8" s="685"/>
      <c r="AO8" s="686"/>
      <c r="AP8" s="676" t="s">
        <v>237</v>
      </c>
      <c r="AQ8" s="677"/>
      <c r="AR8" s="677"/>
      <c r="AS8" s="677"/>
      <c r="AT8" s="677"/>
      <c r="AU8" s="677"/>
      <c r="AV8" s="677"/>
      <c r="AW8" s="677"/>
      <c r="AX8" s="677"/>
      <c r="AY8" s="677"/>
      <c r="AZ8" s="677"/>
      <c r="BA8" s="677"/>
      <c r="BB8" s="677"/>
      <c r="BC8" s="677"/>
      <c r="BD8" s="677"/>
      <c r="BE8" s="677"/>
      <c r="BF8" s="678"/>
      <c r="BG8" s="679">
        <v>224469</v>
      </c>
      <c r="BH8" s="680"/>
      <c r="BI8" s="680"/>
      <c r="BJ8" s="680"/>
      <c r="BK8" s="680"/>
      <c r="BL8" s="680"/>
      <c r="BM8" s="680"/>
      <c r="BN8" s="681"/>
      <c r="BO8" s="682">
        <v>1.3</v>
      </c>
      <c r="BP8" s="682"/>
      <c r="BQ8" s="682"/>
      <c r="BR8" s="682"/>
      <c r="BS8" s="688" t="s">
        <v>129</v>
      </c>
      <c r="BT8" s="680"/>
      <c r="BU8" s="680"/>
      <c r="BV8" s="680"/>
      <c r="BW8" s="680"/>
      <c r="BX8" s="680"/>
      <c r="BY8" s="680"/>
      <c r="BZ8" s="680"/>
      <c r="CA8" s="680"/>
      <c r="CB8" s="689"/>
      <c r="CD8" s="694" t="s">
        <v>238</v>
      </c>
      <c r="CE8" s="695"/>
      <c r="CF8" s="695"/>
      <c r="CG8" s="695"/>
      <c r="CH8" s="695"/>
      <c r="CI8" s="695"/>
      <c r="CJ8" s="695"/>
      <c r="CK8" s="695"/>
      <c r="CL8" s="695"/>
      <c r="CM8" s="695"/>
      <c r="CN8" s="695"/>
      <c r="CO8" s="695"/>
      <c r="CP8" s="695"/>
      <c r="CQ8" s="696"/>
      <c r="CR8" s="679">
        <v>18365103</v>
      </c>
      <c r="CS8" s="680"/>
      <c r="CT8" s="680"/>
      <c r="CU8" s="680"/>
      <c r="CV8" s="680"/>
      <c r="CW8" s="680"/>
      <c r="CX8" s="680"/>
      <c r="CY8" s="681"/>
      <c r="CZ8" s="682">
        <v>33.200000000000003</v>
      </c>
      <c r="DA8" s="682"/>
      <c r="DB8" s="682"/>
      <c r="DC8" s="682"/>
      <c r="DD8" s="688">
        <v>316075</v>
      </c>
      <c r="DE8" s="680"/>
      <c r="DF8" s="680"/>
      <c r="DG8" s="680"/>
      <c r="DH8" s="680"/>
      <c r="DI8" s="680"/>
      <c r="DJ8" s="680"/>
      <c r="DK8" s="680"/>
      <c r="DL8" s="680"/>
      <c r="DM8" s="680"/>
      <c r="DN8" s="680"/>
      <c r="DO8" s="680"/>
      <c r="DP8" s="681"/>
      <c r="DQ8" s="688">
        <v>9710309</v>
      </c>
      <c r="DR8" s="680"/>
      <c r="DS8" s="680"/>
      <c r="DT8" s="680"/>
      <c r="DU8" s="680"/>
      <c r="DV8" s="680"/>
      <c r="DW8" s="680"/>
      <c r="DX8" s="680"/>
      <c r="DY8" s="680"/>
      <c r="DZ8" s="680"/>
      <c r="EA8" s="680"/>
      <c r="EB8" s="680"/>
      <c r="EC8" s="689"/>
    </row>
    <row r="9" spans="2:143" ht="11.25" customHeight="1" x14ac:dyDescent="0.15">
      <c r="B9" s="676" t="s">
        <v>239</v>
      </c>
      <c r="C9" s="677"/>
      <c r="D9" s="677"/>
      <c r="E9" s="677"/>
      <c r="F9" s="677"/>
      <c r="G9" s="677"/>
      <c r="H9" s="677"/>
      <c r="I9" s="677"/>
      <c r="J9" s="677"/>
      <c r="K9" s="677"/>
      <c r="L9" s="677"/>
      <c r="M9" s="677"/>
      <c r="N9" s="677"/>
      <c r="O9" s="677"/>
      <c r="P9" s="677"/>
      <c r="Q9" s="678"/>
      <c r="R9" s="679">
        <v>61921</v>
      </c>
      <c r="S9" s="680"/>
      <c r="T9" s="680"/>
      <c r="U9" s="680"/>
      <c r="V9" s="680"/>
      <c r="W9" s="680"/>
      <c r="X9" s="680"/>
      <c r="Y9" s="681"/>
      <c r="Z9" s="682">
        <v>0.1</v>
      </c>
      <c r="AA9" s="682"/>
      <c r="AB9" s="682"/>
      <c r="AC9" s="682"/>
      <c r="AD9" s="683">
        <v>61921</v>
      </c>
      <c r="AE9" s="683"/>
      <c r="AF9" s="683"/>
      <c r="AG9" s="683"/>
      <c r="AH9" s="683"/>
      <c r="AI9" s="683"/>
      <c r="AJ9" s="683"/>
      <c r="AK9" s="683"/>
      <c r="AL9" s="684">
        <v>0.2</v>
      </c>
      <c r="AM9" s="685"/>
      <c r="AN9" s="685"/>
      <c r="AO9" s="686"/>
      <c r="AP9" s="676" t="s">
        <v>240</v>
      </c>
      <c r="AQ9" s="677"/>
      <c r="AR9" s="677"/>
      <c r="AS9" s="677"/>
      <c r="AT9" s="677"/>
      <c r="AU9" s="677"/>
      <c r="AV9" s="677"/>
      <c r="AW9" s="677"/>
      <c r="AX9" s="677"/>
      <c r="AY9" s="677"/>
      <c r="AZ9" s="677"/>
      <c r="BA9" s="677"/>
      <c r="BB9" s="677"/>
      <c r="BC9" s="677"/>
      <c r="BD9" s="677"/>
      <c r="BE9" s="677"/>
      <c r="BF9" s="678"/>
      <c r="BG9" s="679">
        <v>6378670</v>
      </c>
      <c r="BH9" s="680"/>
      <c r="BI9" s="680"/>
      <c r="BJ9" s="680"/>
      <c r="BK9" s="680"/>
      <c r="BL9" s="680"/>
      <c r="BM9" s="680"/>
      <c r="BN9" s="681"/>
      <c r="BO9" s="682">
        <v>37.700000000000003</v>
      </c>
      <c r="BP9" s="682"/>
      <c r="BQ9" s="682"/>
      <c r="BR9" s="682"/>
      <c r="BS9" s="688" t="s">
        <v>129</v>
      </c>
      <c r="BT9" s="680"/>
      <c r="BU9" s="680"/>
      <c r="BV9" s="680"/>
      <c r="BW9" s="680"/>
      <c r="BX9" s="680"/>
      <c r="BY9" s="680"/>
      <c r="BZ9" s="680"/>
      <c r="CA9" s="680"/>
      <c r="CB9" s="689"/>
      <c r="CD9" s="694" t="s">
        <v>241</v>
      </c>
      <c r="CE9" s="695"/>
      <c r="CF9" s="695"/>
      <c r="CG9" s="695"/>
      <c r="CH9" s="695"/>
      <c r="CI9" s="695"/>
      <c r="CJ9" s="695"/>
      <c r="CK9" s="695"/>
      <c r="CL9" s="695"/>
      <c r="CM9" s="695"/>
      <c r="CN9" s="695"/>
      <c r="CO9" s="695"/>
      <c r="CP9" s="695"/>
      <c r="CQ9" s="696"/>
      <c r="CR9" s="679">
        <v>7254197</v>
      </c>
      <c r="CS9" s="680"/>
      <c r="CT9" s="680"/>
      <c r="CU9" s="680"/>
      <c r="CV9" s="680"/>
      <c r="CW9" s="680"/>
      <c r="CX9" s="680"/>
      <c r="CY9" s="681"/>
      <c r="CZ9" s="682">
        <v>13.1</v>
      </c>
      <c r="DA9" s="682"/>
      <c r="DB9" s="682"/>
      <c r="DC9" s="682"/>
      <c r="DD9" s="688">
        <v>92992</v>
      </c>
      <c r="DE9" s="680"/>
      <c r="DF9" s="680"/>
      <c r="DG9" s="680"/>
      <c r="DH9" s="680"/>
      <c r="DI9" s="680"/>
      <c r="DJ9" s="680"/>
      <c r="DK9" s="680"/>
      <c r="DL9" s="680"/>
      <c r="DM9" s="680"/>
      <c r="DN9" s="680"/>
      <c r="DO9" s="680"/>
      <c r="DP9" s="681"/>
      <c r="DQ9" s="688">
        <v>4922668</v>
      </c>
      <c r="DR9" s="680"/>
      <c r="DS9" s="680"/>
      <c r="DT9" s="680"/>
      <c r="DU9" s="680"/>
      <c r="DV9" s="680"/>
      <c r="DW9" s="680"/>
      <c r="DX9" s="680"/>
      <c r="DY9" s="680"/>
      <c r="DZ9" s="680"/>
      <c r="EA9" s="680"/>
      <c r="EB9" s="680"/>
      <c r="EC9" s="689"/>
    </row>
    <row r="10" spans="2:143" ht="11.25" customHeight="1" x14ac:dyDescent="0.15">
      <c r="B10" s="676" t="s">
        <v>242</v>
      </c>
      <c r="C10" s="677"/>
      <c r="D10" s="677"/>
      <c r="E10" s="677"/>
      <c r="F10" s="677"/>
      <c r="G10" s="677"/>
      <c r="H10" s="677"/>
      <c r="I10" s="677"/>
      <c r="J10" s="677"/>
      <c r="K10" s="677"/>
      <c r="L10" s="677"/>
      <c r="M10" s="677"/>
      <c r="N10" s="677"/>
      <c r="O10" s="677"/>
      <c r="P10" s="677"/>
      <c r="Q10" s="678"/>
      <c r="R10" s="679" t="s">
        <v>129</v>
      </c>
      <c r="S10" s="680"/>
      <c r="T10" s="680"/>
      <c r="U10" s="680"/>
      <c r="V10" s="680"/>
      <c r="W10" s="680"/>
      <c r="X10" s="680"/>
      <c r="Y10" s="681"/>
      <c r="Z10" s="682" t="s">
        <v>234</v>
      </c>
      <c r="AA10" s="682"/>
      <c r="AB10" s="682"/>
      <c r="AC10" s="682"/>
      <c r="AD10" s="683" t="s">
        <v>234</v>
      </c>
      <c r="AE10" s="683"/>
      <c r="AF10" s="683"/>
      <c r="AG10" s="683"/>
      <c r="AH10" s="683"/>
      <c r="AI10" s="683"/>
      <c r="AJ10" s="683"/>
      <c r="AK10" s="683"/>
      <c r="AL10" s="684" t="s">
        <v>144</v>
      </c>
      <c r="AM10" s="685"/>
      <c r="AN10" s="685"/>
      <c r="AO10" s="686"/>
      <c r="AP10" s="676" t="s">
        <v>243</v>
      </c>
      <c r="AQ10" s="677"/>
      <c r="AR10" s="677"/>
      <c r="AS10" s="677"/>
      <c r="AT10" s="677"/>
      <c r="AU10" s="677"/>
      <c r="AV10" s="677"/>
      <c r="AW10" s="677"/>
      <c r="AX10" s="677"/>
      <c r="AY10" s="677"/>
      <c r="AZ10" s="677"/>
      <c r="BA10" s="677"/>
      <c r="BB10" s="677"/>
      <c r="BC10" s="677"/>
      <c r="BD10" s="677"/>
      <c r="BE10" s="677"/>
      <c r="BF10" s="678"/>
      <c r="BG10" s="679">
        <v>333088</v>
      </c>
      <c r="BH10" s="680"/>
      <c r="BI10" s="680"/>
      <c r="BJ10" s="680"/>
      <c r="BK10" s="680"/>
      <c r="BL10" s="680"/>
      <c r="BM10" s="680"/>
      <c r="BN10" s="681"/>
      <c r="BO10" s="682">
        <v>2</v>
      </c>
      <c r="BP10" s="682"/>
      <c r="BQ10" s="682"/>
      <c r="BR10" s="682"/>
      <c r="BS10" s="688" t="s">
        <v>234</v>
      </c>
      <c r="BT10" s="680"/>
      <c r="BU10" s="680"/>
      <c r="BV10" s="680"/>
      <c r="BW10" s="680"/>
      <c r="BX10" s="680"/>
      <c r="BY10" s="680"/>
      <c r="BZ10" s="680"/>
      <c r="CA10" s="680"/>
      <c r="CB10" s="689"/>
      <c r="CD10" s="694" t="s">
        <v>244</v>
      </c>
      <c r="CE10" s="695"/>
      <c r="CF10" s="695"/>
      <c r="CG10" s="695"/>
      <c r="CH10" s="695"/>
      <c r="CI10" s="695"/>
      <c r="CJ10" s="695"/>
      <c r="CK10" s="695"/>
      <c r="CL10" s="695"/>
      <c r="CM10" s="695"/>
      <c r="CN10" s="695"/>
      <c r="CO10" s="695"/>
      <c r="CP10" s="695"/>
      <c r="CQ10" s="696"/>
      <c r="CR10" s="679">
        <v>63805</v>
      </c>
      <c r="CS10" s="680"/>
      <c r="CT10" s="680"/>
      <c r="CU10" s="680"/>
      <c r="CV10" s="680"/>
      <c r="CW10" s="680"/>
      <c r="CX10" s="680"/>
      <c r="CY10" s="681"/>
      <c r="CZ10" s="682">
        <v>0.1</v>
      </c>
      <c r="DA10" s="682"/>
      <c r="DB10" s="682"/>
      <c r="DC10" s="682"/>
      <c r="DD10" s="688">
        <v>1796</v>
      </c>
      <c r="DE10" s="680"/>
      <c r="DF10" s="680"/>
      <c r="DG10" s="680"/>
      <c r="DH10" s="680"/>
      <c r="DI10" s="680"/>
      <c r="DJ10" s="680"/>
      <c r="DK10" s="680"/>
      <c r="DL10" s="680"/>
      <c r="DM10" s="680"/>
      <c r="DN10" s="680"/>
      <c r="DO10" s="680"/>
      <c r="DP10" s="681"/>
      <c r="DQ10" s="688">
        <v>56076</v>
      </c>
      <c r="DR10" s="680"/>
      <c r="DS10" s="680"/>
      <c r="DT10" s="680"/>
      <c r="DU10" s="680"/>
      <c r="DV10" s="680"/>
      <c r="DW10" s="680"/>
      <c r="DX10" s="680"/>
      <c r="DY10" s="680"/>
      <c r="DZ10" s="680"/>
      <c r="EA10" s="680"/>
      <c r="EB10" s="680"/>
      <c r="EC10" s="689"/>
    </row>
    <row r="11" spans="2:143" ht="11.25" customHeight="1" x14ac:dyDescent="0.15">
      <c r="B11" s="676" t="s">
        <v>245</v>
      </c>
      <c r="C11" s="677"/>
      <c r="D11" s="677"/>
      <c r="E11" s="677"/>
      <c r="F11" s="677"/>
      <c r="G11" s="677"/>
      <c r="H11" s="677"/>
      <c r="I11" s="677"/>
      <c r="J11" s="677"/>
      <c r="K11" s="677"/>
      <c r="L11" s="677"/>
      <c r="M11" s="677"/>
      <c r="N11" s="677"/>
      <c r="O11" s="677"/>
      <c r="P11" s="677"/>
      <c r="Q11" s="678"/>
      <c r="R11" s="679" t="s">
        <v>129</v>
      </c>
      <c r="S11" s="680"/>
      <c r="T11" s="680"/>
      <c r="U11" s="680"/>
      <c r="V11" s="680"/>
      <c r="W11" s="680"/>
      <c r="X11" s="680"/>
      <c r="Y11" s="681"/>
      <c r="Z11" s="682" t="s">
        <v>129</v>
      </c>
      <c r="AA11" s="682"/>
      <c r="AB11" s="682"/>
      <c r="AC11" s="682"/>
      <c r="AD11" s="683" t="s">
        <v>144</v>
      </c>
      <c r="AE11" s="683"/>
      <c r="AF11" s="683"/>
      <c r="AG11" s="683"/>
      <c r="AH11" s="683"/>
      <c r="AI11" s="683"/>
      <c r="AJ11" s="683"/>
      <c r="AK11" s="683"/>
      <c r="AL11" s="684" t="s">
        <v>129</v>
      </c>
      <c r="AM11" s="685"/>
      <c r="AN11" s="685"/>
      <c r="AO11" s="686"/>
      <c r="AP11" s="676" t="s">
        <v>246</v>
      </c>
      <c r="AQ11" s="677"/>
      <c r="AR11" s="677"/>
      <c r="AS11" s="677"/>
      <c r="AT11" s="677"/>
      <c r="AU11" s="677"/>
      <c r="AV11" s="677"/>
      <c r="AW11" s="677"/>
      <c r="AX11" s="677"/>
      <c r="AY11" s="677"/>
      <c r="AZ11" s="677"/>
      <c r="BA11" s="677"/>
      <c r="BB11" s="677"/>
      <c r="BC11" s="677"/>
      <c r="BD11" s="677"/>
      <c r="BE11" s="677"/>
      <c r="BF11" s="678"/>
      <c r="BG11" s="679">
        <v>775900</v>
      </c>
      <c r="BH11" s="680"/>
      <c r="BI11" s="680"/>
      <c r="BJ11" s="680"/>
      <c r="BK11" s="680"/>
      <c r="BL11" s="680"/>
      <c r="BM11" s="680"/>
      <c r="BN11" s="681"/>
      <c r="BO11" s="682">
        <v>4.5999999999999996</v>
      </c>
      <c r="BP11" s="682"/>
      <c r="BQ11" s="682"/>
      <c r="BR11" s="682"/>
      <c r="BS11" s="688" t="s">
        <v>234</v>
      </c>
      <c r="BT11" s="680"/>
      <c r="BU11" s="680"/>
      <c r="BV11" s="680"/>
      <c r="BW11" s="680"/>
      <c r="BX11" s="680"/>
      <c r="BY11" s="680"/>
      <c r="BZ11" s="680"/>
      <c r="CA11" s="680"/>
      <c r="CB11" s="689"/>
      <c r="CD11" s="694" t="s">
        <v>247</v>
      </c>
      <c r="CE11" s="695"/>
      <c r="CF11" s="695"/>
      <c r="CG11" s="695"/>
      <c r="CH11" s="695"/>
      <c r="CI11" s="695"/>
      <c r="CJ11" s="695"/>
      <c r="CK11" s="695"/>
      <c r="CL11" s="695"/>
      <c r="CM11" s="695"/>
      <c r="CN11" s="695"/>
      <c r="CO11" s="695"/>
      <c r="CP11" s="695"/>
      <c r="CQ11" s="696"/>
      <c r="CR11" s="679">
        <v>856255</v>
      </c>
      <c r="CS11" s="680"/>
      <c r="CT11" s="680"/>
      <c r="CU11" s="680"/>
      <c r="CV11" s="680"/>
      <c r="CW11" s="680"/>
      <c r="CX11" s="680"/>
      <c r="CY11" s="681"/>
      <c r="CZ11" s="682">
        <v>1.5</v>
      </c>
      <c r="DA11" s="682"/>
      <c r="DB11" s="682"/>
      <c r="DC11" s="682"/>
      <c r="DD11" s="688">
        <v>361827</v>
      </c>
      <c r="DE11" s="680"/>
      <c r="DF11" s="680"/>
      <c r="DG11" s="680"/>
      <c r="DH11" s="680"/>
      <c r="DI11" s="680"/>
      <c r="DJ11" s="680"/>
      <c r="DK11" s="680"/>
      <c r="DL11" s="680"/>
      <c r="DM11" s="680"/>
      <c r="DN11" s="680"/>
      <c r="DO11" s="680"/>
      <c r="DP11" s="681"/>
      <c r="DQ11" s="688">
        <v>425786</v>
      </c>
      <c r="DR11" s="680"/>
      <c r="DS11" s="680"/>
      <c r="DT11" s="680"/>
      <c r="DU11" s="680"/>
      <c r="DV11" s="680"/>
      <c r="DW11" s="680"/>
      <c r="DX11" s="680"/>
      <c r="DY11" s="680"/>
      <c r="DZ11" s="680"/>
      <c r="EA11" s="680"/>
      <c r="EB11" s="680"/>
      <c r="EC11" s="689"/>
    </row>
    <row r="12" spans="2:143" ht="11.25" customHeight="1" x14ac:dyDescent="0.15">
      <c r="B12" s="676" t="s">
        <v>248</v>
      </c>
      <c r="C12" s="677"/>
      <c r="D12" s="677"/>
      <c r="E12" s="677"/>
      <c r="F12" s="677"/>
      <c r="G12" s="677"/>
      <c r="H12" s="677"/>
      <c r="I12" s="677"/>
      <c r="J12" s="677"/>
      <c r="K12" s="677"/>
      <c r="L12" s="677"/>
      <c r="M12" s="677"/>
      <c r="N12" s="677"/>
      <c r="O12" s="677"/>
      <c r="P12" s="677"/>
      <c r="Q12" s="678"/>
      <c r="R12" s="679">
        <v>2378097</v>
      </c>
      <c r="S12" s="680"/>
      <c r="T12" s="680"/>
      <c r="U12" s="680"/>
      <c r="V12" s="680"/>
      <c r="W12" s="680"/>
      <c r="X12" s="680"/>
      <c r="Y12" s="681"/>
      <c r="Z12" s="682">
        <v>4.2</v>
      </c>
      <c r="AA12" s="682"/>
      <c r="AB12" s="682"/>
      <c r="AC12" s="682"/>
      <c r="AD12" s="683">
        <v>2378097</v>
      </c>
      <c r="AE12" s="683"/>
      <c r="AF12" s="683"/>
      <c r="AG12" s="683"/>
      <c r="AH12" s="683"/>
      <c r="AI12" s="683"/>
      <c r="AJ12" s="683"/>
      <c r="AK12" s="683"/>
      <c r="AL12" s="684">
        <v>8.3000000000000007</v>
      </c>
      <c r="AM12" s="685"/>
      <c r="AN12" s="685"/>
      <c r="AO12" s="686"/>
      <c r="AP12" s="676" t="s">
        <v>249</v>
      </c>
      <c r="AQ12" s="677"/>
      <c r="AR12" s="677"/>
      <c r="AS12" s="677"/>
      <c r="AT12" s="677"/>
      <c r="AU12" s="677"/>
      <c r="AV12" s="677"/>
      <c r="AW12" s="677"/>
      <c r="AX12" s="677"/>
      <c r="AY12" s="677"/>
      <c r="AZ12" s="677"/>
      <c r="BA12" s="677"/>
      <c r="BB12" s="677"/>
      <c r="BC12" s="677"/>
      <c r="BD12" s="677"/>
      <c r="BE12" s="677"/>
      <c r="BF12" s="678"/>
      <c r="BG12" s="679">
        <v>6701751</v>
      </c>
      <c r="BH12" s="680"/>
      <c r="BI12" s="680"/>
      <c r="BJ12" s="680"/>
      <c r="BK12" s="680"/>
      <c r="BL12" s="680"/>
      <c r="BM12" s="680"/>
      <c r="BN12" s="681"/>
      <c r="BO12" s="682">
        <v>39.6</v>
      </c>
      <c r="BP12" s="682"/>
      <c r="BQ12" s="682"/>
      <c r="BR12" s="682"/>
      <c r="BS12" s="688" t="s">
        <v>144</v>
      </c>
      <c r="BT12" s="680"/>
      <c r="BU12" s="680"/>
      <c r="BV12" s="680"/>
      <c r="BW12" s="680"/>
      <c r="BX12" s="680"/>
      <c r="BY12" s="680"/>
      <c r="BZ12" s="680"/>
      <c r="CA12" s="680"/>
      <c r="CB12" s="689"/>
      <c r="CD12" s="694" t="s">
        <v>250</v>
      </c>
      <c r="CE12" s="695"/>
      <c r="CF12" s="695"/>
      <c r="CG12" s="695"/>
      <c r="CH12" s="695"/>
      <c r="CI12" s="695"/>
      <c r="CJ12" s="695"/>
      <c r="CK12" s="695"/>
      <c r="CL12" s="695"/>
      <c r="CM12" s="695"/>
      <c r="CN12" s="695"/>
      <c r="CO12" s="695"/>
      <c r="CP12" s="695"/>
      <c r="CQ12" s="696"/>
      <c r="CR12" s="679">
        <v>977498</v>
      </c>
      <c r="CS12" s="680"/>
      <c r="CT12" s="680"/>
      <c r="CU12" s="680"/>
      <c r="CV12" s="680"/>
      <c r="CW12" s="680"/>
      <c r="CX12" s="680"/>
      <c r="CY12" s="681"/>
      <c r="CZ12" s="682">
        <v>1.8</v>
      </c>
      <c r="DA12" s="682"/>
      <c r="DB12" s="682"/>
      <c r="DC12" s="682"/>
      <c r="DD12" s="688">
        <v>44257</v>
      </c>
      <c r="DE12" s="680"/>
      <c r="DF12" s="680"/>
      <c r="DG12" s="680"/>
      <c r="DH12" s="680"/>
      <c r="DI12" s="680"/>
      <c r="DJ12" s="680"/>
      <c r="DK12" s="680"/>
      <c r="DL12" s="680"/>
      <c r="DM12" s="680"/>
      <c r="DN12" s="680"/>
      <c r="DO12" s="680"/>
      <c r="DP12" s="681"/>
      <c r="DQ12" s="688">
        <v>803495</v>
      </c>
      <c r="DR12" s="680"/>
      <c r="DS12" s="680"/>
      <c r="DT12" s="680"/>
      <c r="DU12" s="680"/>
      <c r="DV12" s="680"/>
      <c r="DW12" s="680"/>
      <c r="DX12" s="680"/>
      <c r="DY12" s="680"/>
      <c r="DZ12" s="680"/>
      <c r="EA12" s="680"/>
      <c r="EB12" s="680"/>
      <c r="EC12" s="689"/>
    </row>
    <row r="13" spans="2:143" ht="11.25" customHeight="1" x14ac:dyDescent="0.15">
      <c r="B13" s="676" t="s">
        <v>251</v>
      </c>
      <c r="C13" s="677"/>
      <c r="D13" s="677"/>
      <c r="E13" s="677"/>
      <c r="F13" s="677"/>
      <c r="G13" s="677"/>
      <c r="H13" s="677"/>
      <c r="I13" s="677"/>
      <c r="J13" s="677"/>
      <c r="K13" s="677"/>
      <c r="L13" s="677"/>
      <c r="M13" s="677"/>
      <c r="N13" s="677"/>
      <c r="O13" s="677"/>
      <c r="P13" s="677"/>
      <c r="Q13" s="678"/>
      <c r="R13" s="679">
        <v>15360</v>
      </c>
      <c r="S13" s="680"/>
      <c r="T13" s="680"/>
      <c r="U13" s="680"/>
      <c r="V13" s="680"/>
      <c r="W13" s="680"/>
      <c r="X13" s="680"/>
      <c r="Y13" s="681"/>
      <c r="Z13" s="682">
        <v>0</v>
      </c>
      <c r="AA13" s="682"/>
      <c r="AB13" s="682"/>
      <c r="AC13" s="682"/>
      <c r="AD13" s="683">
        <v>15360</v>
      </c>
      <c r="AE13" s="683"/>
      <c r="AF13" s="683"/>
      <c r="AG13" s="683"/>
      <c r="AH13" s="683"/>
      <c r="AI13" s="683"/>
      <c r="AJ13" s="683"/>
      <c r="AK13" s="683"/>
      <c r="AL13" s="684">
        <v>0.1</v>
      </c>
      <c r="AM13" s="685"/>
      <c r="AN13" s="685"/>
      <c r="AO13" s="686"/>
      <c r="AP13" s="676" t="s">
        <v>252</v>
      </c>
      <c r="AQ13" s="677"/>
      <c r="AR13" s="677"/>
      <c r="AS13" s="677"/>
      <c r="AT13" s="677"/>
      <c r="AU13" s="677"/>
      <c r="AV13" s="677"/>
      <c r="AW13" s="677"/>
      <c r="AX13" s="677"/>
      <c r="AY13" s="677"/>
      <c r="AZ13" s="677"/>
      <c r="BA13" s="677"/>
      <c r="BB13" s="677"/>
      <c r="BC13" s="677"/>
      <c r="BD13" s="677"/>
      <c r="BE13" s="677"/>
      <c r="BF13" s="678"/>
      <c r="BG13" s="679">
        <v>6693338</v>
      </c>
      <c r="BH13" s="680"/>
      <c r="BI13" s="680"/>
      <c r="BJ13" s="680"/>
      <c r="BK13" s="680"/>
      <c r="BL13" s="680"/>
      <c r="BM13" s="680"/>
      <c r="BN13" s="681"/>
      <c r="BO13" s="682">
        <v>39.5</v>
      </c>
      <c r="BP13" s="682"/>
      <c r="BQ13" s="682"/>
      <c r="BR13" s="682"/>
      <c r="BS13" s="688" t="s">
        <v>129</v>
      </c>
      <c r="BT13" s="680"/>
      <c r="BU13" s="680"/>
      <c r="BV13" s="680"/>
      <c r="BW13" s="680"/>
      <c r="BX13" s="680"/>
      <c r="BY13" s="680"/>
      <c r="BZ13" s="680"/>
      <c r="CA13" s="680"/>
      <c r="CB13" s="689"/>
      <c r="CD13" s="694" t="s">
        <v>253</v>
      </c>
      <c r="CE13" s="695"/>
      <c r="CF13" s="695"/>
      <c r="CG13" s="695"/>
      <c r="CH13" s="695"/>
      <c r="CI13" s="695"/>
      <c r="CJ13" s="695"/>
      <c r="CK13" s="695"/>
      <c r="CL13" s="695"/>
      <c r="CM13" s="695"/>
      <c r="CN13" s="695"/>
      <c r="CO13" s="695"/>
      <c r="CP13" s="695"/>
      <c r="CQ13" s="696"/>
      <c r="CR13" s="679">
        <v>5241580</v>
      </c>
      <c r="CS13" s="680"/>
      <c r="CT13" s="680"/>
      <c r="CU13" s="680"/>
      <c r="CV13" s="680"/>
      <c r="CW13" s="680"/>
      <c r="CX13" s="680"/>
      <c r="CY13" s="681"/>
      <c r="CZ13" s="682">
        <v>9.5</v>
      </c>
      <c r="DA13" s="682"/>
      <c r="DB13" s="682"/>
      <c r="DC13" s="682"/>
      <c r="DD13" s="688">
        <v>1859921</v>
      </c>
      <c r="DE13" s="680"/>
      <c r="DF13" s="680"/>
      <c r="DG13" s="680"/>
      <c r="DH13" s="680"/>
      <c r="DI13" s="680"/>
      <c r="DJ13" s="680"/>
      <c r="DK13" s="680"/>
      <c r="DL13" s="680"/>
      <c r="DM13" s="680"/>
      <c r="DN13" s="680"/>
      <c r="DO13" s="680"/>
      <c r="DP13" s="681"/>
      <c r="DQ13" s="688">
        <v>3497510</v>
      </c>
      <c r="DR13" s="680"/>
      <c r="DS13" s="680"/>
      <c r="DT13" s="680"/>
      <c r="DU13" s="680"/>
      <c r="DV13" s="680"/>
      <c r="DW13" s="680"/>
      <c r="DX13" s="680"/>
      <c r="DY13" s="680"/>
      <c r="DZ13" s="680"/>
      <c r="EA13" s="680"/>
      <c r="EB13" s="680"/>
      <c r="EC13" s="689"/>
    </row>
    <row r="14" spans="2:143" ht="11.25" customHeight="1" x14ac:dyDescent="0.15">
      <c r="B14" s="676" t="s">
        <v>254</v>
      </c>
      <c r="C14" s="677"/>
      <c r="D14" s="677"/>
      <c r="E14" s="677"/>
      <c r="F14" s="677"/>
      <c r="G14" s="677"/>
      <c r="H14" s="677"/>
      <c r="I14" s="677"/>
      <c r="J14" s="677"/>
      <c r="K14" s="677"/>
      <c r="L14" s="677"/>
      <c r="M14" s="677"/>
      <c r="N14" s="677"/>
      <c r="O14" s="677"/>
      <c r="P14" s="677"/>
      <c r="Q14" s="678"/>
      <c r="R14" s="679" t="s">
        <v>234</v>
      </c>
      <c r="S14" s="680"/>
      <c r="T14" s="680"/>
      <c r="U14" s="680"/>
      <c r="V14" s="680"/>
      <c r="W14" s="680"/>
      <c r="X14" s="680"/>
      <c r="Y14" s="681"/>
      <c r="Z14" s="682" t="s">
        <v>129</v>
      </c>
      <c r="AA14" s="682"/>
      <c r="AB14" s="682"/>
      <c r="AC14" s="682"/>
      <c r="AD14" s="683" t="s">
        <v>234</v>
      </c>
      <c r="AE14" s="683"/>
      <c r="AF14" s="683"/>
      <c r="AG14" s="683"/>
      <c r="AH14" s="683"/>
      <c r="AI14" s="683"/>
      <c r="AJ14" s="683"/>
      <c r="AK14" s="683"/>
      <c r="AL14" s="684" t="s">
        <v>129</v>
      </c>
      <c r="AM14" s="685"/>
      <c r="AN14" s="685"/>
      <c r="AO14" s="686"/>
      <c r="AP14" s="676" t="s">
        <v>255</v>
      </c>
      <c r="AQ14" s="677"/>
      <c r="AR14" s="677"/>
      <c r="AS14" s="677"/>
      <c r="AT14" s="677"/>
      <c r="AU14" s="677"/>
      <c r="AV14" s="677"/>
      <c r="AW14" s="677"/>
      <c r="AX14" s="677"/>
      <c r="AY14" s="677"/>
      <c r="AZ14" s="677"/>
      <c r="BA14" s="677"/>
      <c r="BB14" s="677"/>
      <c r="BC14" s="677"/>
      <c r="BD14" s="677"/>
      <c r="BE14" s="677"/>
      <c r="BF14" s="678"/>
      <c r="BG14" s="679">
        <v>370792</v>
      </c>
      <c r="BH14" s="680"/>
      <c r="BI14" s="680"/>
      <c r="BJ14" s="680"/>
      <c r="BK14" s="680"/>
      <c r="BL14" s="680"/>
      <c r="BM14" s="680"/>
      <c r="BN14" s="681"/>
      <c r="BO14" s="682">
        <v>2.2000000000000002</v>
      </c>
      <c r="BP14" s="682"/>
      <c r="BQ14" s="682"/>
      <c r="BR14" s="682"/>
      <c r="BS14" s="688" t="s">
        <v>144</v>
      </c>
      <c r="BT14" s="680"/>
      <c r="BU14" s="680"/>
      <c r="BV14" s="680"/>
      <c r="BW14" s="680"/>
      <c r="BX14" s="680"/>
      <c r="BY14" s="680"/>
      <c r="BZ14" s="680"/>
      <c r="CA14" s="680"/>
      <c r="CB14" s="689"/>
      <c r="CD14" s="694" t="s">
        <v>256</v>
      </c>
      <c r="CE14" s="695"/>
      <c r="CF14" s="695"/>
      <c r="CG14" s="695"/>
      <c r="CH14" s="695"/>
      <c r="CI14" s="695"/>
      <c r="CJ14" s="695"/>
      <c r="CK14" s="695"/>
      <c r="CL14" s="695"/>
      <c r="CM14" s="695"/>
      <c r="CN14" s="695"/>
      <c r="CO14" s="695"/>
      <c r="CP14" s="695"/>
      <c r="CQ14" s="696"/>
      <c r="CR14" s="679">
        <v>2525104</v>
      </c>
      <c r="CS14" s="680"/>
      <c r="CT14" s="680"/>
      <c r="CU14" s="680"/>
      <c r="CV14" s="680"/>
      <c r="CW14" s="680"/>
      <c r="CX14" s="680"/>
      <c r="CY14" s="681"/>
      <c r="CZ14" s="682">
        <v>4.5999999999999996</v>
      </c>
      <c r="DA14" s="682"/>
      <c r="DB14" s="682"/>
      <c r="DC14" s="682"/>
      <c r="DD14" s="688">
        <v>378236</v>
      </c>
      <c r="DE14" s="680"/>
      <c r="DF14" s="680"/>
      <c r="DG14" s="680"/>
      <c r="DH14" s="680"/>
      <c r="DI14" s="680"/>
      <c r="DJ14" s="680"/>
      <c r="DK14" s="680"/>
      <c r="DL14" s="680"/>
      <c r="DM14" s="680"/>
      <c r="DN14" s="680"/>
      <c r="DO14" s="680"/>
      <c r="DP14" s="681"/>
      <c r="DQ14" s="688">
        <v>1796337</v>
      </c>
      <c r="DR14" s="680"/>
      <c r="DS14" s="680"/>
      <c r="DT14" s="680"/>
      <c r="DU14" s="680"/>
      <c r="DV14" s="680"/>
      <c r="DW14" s="680"/>
      <c r="DX14" s="680"/>
      <c r="DY14" s="680"/>
      <c r="DZ14" s="680"/>
      <c r="EA14" s="680"/>
      <c r="EB14" s="680"/>
      <c r="EC14" s="689"/>
    </row>
    <row r="15" spans="2:143" ht="11.25" customHeight="1" x14ac:dyDescent="0.15">
      <c r="B15" s="676" t="s">
        <v>257</v>
      </c>
      <c r="C15" s="677"/>
      <c r="D15" s="677"/>
      <c r="E15" s="677"/>
      <c r="F15" s="677"/>
      <c r="G15" s="677"/>
      <c r="H15" s="677"/>
      <c r="I15" s="677"/>
      <c r="J15" s="677"/>
      <c r="K15" s="677"/>
      <c r="L15" s="677"/>
      <c r="M15" s="677"/>
      <c r="N15" s="677"/>
      <c r="O15" s="677"/>
      <c r="P15" s="677"/>
      <c r="Q15" s="678"/>
      <c r="R15" s="679">
        <v>128158</v>
      </c>
      <c r="S15" s="680"/>
      <c r="T15" s="680"/>
      <c r="U15" s="680"/>
      <c r="V15" s="680"/>
      <c r="W15" s="680"/>
      <c r="X15" s="680"/>
      <c r="Y15" s="681"/>
      <c r="Z15" s="682">
        <v>0.2</v>
      </c>
      <c r="AA15" s="682"/>
      <c r="AB15" s="682"/>
      <c r="AC15" s="682"/>
      <c r="AD15" s="683">
        <v>128158</v>
      </c>
      <c r="AE15" s="683"/>
      <c r="AF15" s="683"/>
      <c r="AG15" s="683"/>
      <c r="AH15" s="683"/>
      <c r="AI15" s="683"/>
      <c r="AJ15" s="683"/>
      <c r="AK15" s="683"/>
      <c r="AL15" s="684">
        <v>0.4</v>
      </c>
      <c r="AM15" s="685"/>
      <c r="AN15" s="685"/>
      <c r="AO15" s="686"/>
      <c r="AP15" s="676" t="s">
        <v>258</v>
      </c>
      <c r="AQ15" s="677"/>
      <c r="AR15" s="677"/>
      <c r="AS15" s="677"/>
      <c r="AT15" s="677"/>
      <c r="AU15" s="677"/>
      <c r="AV15" s="677"/>
      <c r="AW15" s="677"/>
      <c r="AX15" s="677"/>
      <c r="AY15" s="677"/>
      <c r="AZ15" s="677"/>
      <c r="BA15" s="677"/>
      <c r="BB15" s="677"/>
      <c r="BC15" s="677"/>
      <c r="BD15" s="677"/>
      <c r="BE15" s="677"/>
      <c r="BF15" s="678"/>
      <c r="BG15" s="679">
        <v>740070</v>
      </c>
      <c r="BH15" s="680"/>
      <c r="BI15" s="680"/>
      <c r="BJ15" s="680"/>
      <c r="BK15" s="680"/>
      <c r="BL15" s="680"/>
      <c r="BM15" s="680"/>
      <c r="BN15" s="681"/>
      <c r="BO15" s="682">
        <v>4.4000000000000004</v>
      </c>
      <c r="BP15" s="682"/>
      <c r="BQ15" s="682"/>
      <c r="BR15" s="682"/>
      <c r="BS15" s="688" t="s">
        <v>129</v>
      </c>
      <c r="BT15" s="680"/>
      <c r="BU15" s="680"/>
      <c r="BV15" s="680"/>
      <c r="BW15" s="680"/>
      <c r="BX15" s="680"/>
      <c r="BY15" s="680"/>
      <c r="BZ15" s="680"/>
      <c r="CA15" s="680"/>
      <c r="CB15" s="689"/>
      <c r="CD15" s="694" t="s">
        <v>259</v>
      </c>
      <c r="CE15" s="695"/>
      <c r="CF15" s="695"/>
      <c r="CG15" s="695"/>
      <c r="CH15" s="695"/>
      <c r="CI15" s="695"/>
      <c r="CJ15" s="695"/>
      <c r="CK15" s="695"/>
      <c r="CL15" s="695"/>
      <c r="CM15" s="695"/>
      <c r="CN15" s="695"/>
      <c r="CO15" s="695"/>
      <c r="CP15" s="695"/>
      <c r="CQ15" s="696"/>
      <c r="CR15" s="679">
        <v>8254798</v>
      </c>
      <c r="CS15" s="680"/>
      <c r="CT15" s="680"/>
      <c r="CU15" s="680"/>
      <c r="CV15" s="680"/>
      <c r="CW15" s="680"/>
      <c r="CX15" s="680"/>
      <c r="CY15" s="681"/>
      <c r="CZ15" s="682">
        <v>14.9</v>
      </c>
      <c r="DA15" s="682"/>
      <c r="DB15" s="682"/>
      <c r="DC15" s="682"/>
      <c r="DD15" s="688">
        <v>4332549</v>
      </c>
      <c r="DE15" s="680"/>
      <c r="DF15" s="680"/>
      <c r="DG15" s="680"/>
      <c r="DH15" s="680"/>
      <c r="DI15" s="680"/>
      <c r="DJ15" s="680"/>
      <c r="DK15" s="680"/>
      <c r="DL15" s="680"/>
      <c r="DM15" s="680"/>
      <c r="DN15" s="680"/>
      <c r="DO15" s="680"/>
      <c r="DP15" s="681"/>
      <c r="DQ15" s="688">
        <v>4222781</v>
      </c>
      <c r="DR15" s="680"/>
      <c r="DS15" s="680"/>
      <c r="DT15" s="680"/>
      <c r="DU15" s="680"/>
      <c r="DV15" s="680"/>
      <c r="DW15" s="680"/>
      <c r="DX15" s="680"/>
      <c r="DY15" s="680"/>
      <c r="DZ15" s="680"/>
      <c r="EA15" s="680"/>
      <c r="EB15" s="680"/>
      <c r="EC15" s="689"/>
    </row>
    <row r="16" spans="2:143" ht="11.25" customHeight="1" x14ac:dyDescent="0.15">
      <c r="B16" s="676" t="s">
        <v>260</v>
      </c>
      <c r="C16" s="677"/>
      <c r="D16" s="677"/>
      <c r="E16" s="677"/>
      <c r="F16" s="677"/>
      <c r="G16" s="677"/>
      <c r="H16" s="677"/>
      <c r="I16" s="677"/>
      <c r="J16" s="677"/>
      <c r="K16" s="677"/>
      <c r="L16" s="677"/>
      <c r="M16" s="677"/>
      <c r="N16" s="677"/>
      <c r="O16" s="677"/>
      <c r="P16" s="677"/>
      <c r="Q16" s="678"/>
      <c r="R16" s="679" t="s">
        <v>129</v>
      </c>
      <c r="S16" s="680"/>
      <c r="T16" s="680"/>
      <c r="U16" s="680"/>
      <c r="V16" s="680"/>
      <c r="W16" s="680"/>
      <c r="X16" s="680"/>
      <c r="Y16" s="681"/>
      <c r="Z16" s="682" t="s">
        <v>144</v>
      </c>
      <c r="AA16" s="682"/>
      <c r="AB16" s="682"/>
      <c r="AC16" s="682"/>
      <c r="AD16" s="683" t="s">
        <v>129</v>
      </c>
      <c r="AE16" s="683"/>
      <c r="AF16" s="683"/>
      <c r="AG16" s="683"/>
      <c r="AH16" s="683"/>
      <c r="AI16" s="683"/>
      <c r="AJ16" s="683"/>
      <c r="AK16" s="683"/>
      <c r="AL16" s="684" t="s">
        <v>129</v>
      </c>
      <c r="AM16" s="685"/>
      <c r="AN16" s="685"/>
      <c r="AO16" s="686"/>
      <c r="AP16" s="676" t="s">
        <v>261</v>
      </c>
      <c r="AQ16" s="677"/>
      <c r="AR16" s="677"/>
      <c r="AS16" s="677"/>
      <c r="AT16" s="677"/>
      <c r="AU16" s="677"/>
      <c r="AV16" s="677"/>
      <c r="AW16" s="677"/>
      <c r="AX16" s="677"/>
      <c r="AY16" s="677"/>
      <c r="AZ16" s="677"/>
      <c r="BA16" s="677"/>
      <c r="BB16" s="677"/>
      <c r="BC16" s="677"/>
      <c r="BD16" s="677"/>
      <c r="BE16" s="677"/>
      <c r="BF16" s="678"/>
      <c r="BG16" s="679" t="s">
        <v>129</v>
      </c>
      <c r="BH16" s="680"/>
      <c r="BI16" s="680"/>
      <c r="BJ16" s="680"/>
      <c r="BK16" s="680"/>
      <c r="BL16" s="680"/>
      <c r="BM16" s="680"/>
      <c r="BN16" s="681"/>
      <c r="BO16" s="682" t="s">
        <v>129</v>
      </c>
      <c r="BP16" s="682"/>
      <c r="BQ16" s="682"/>
      <c r="BR16" s="682"/>
      <c r="BS16" s="688" t="s">
        <v>129</v>
      </c>
      <c r="BT16" s="680"/>
      <c r="BU16" s="680"/>
      <c r="BV16" s="680"/>
      <c r="BW16" s="680"/>
      <c r="BX16" s="680"/>
      <c r="BY16" s="680"/>
      <c r="BZ16" s="680"/>
      <c r="CA16" s="680"/>
      <c r="CB16" s="689"/>
      <c r="CD16" s="694" t="s">
        <v>262</v>
      </c>
      <c r="CE16" s="695"/>
      <c r="CF16" s="695"/>
      <c r="CG16" s="695"/>
      <c r="CH16" s="695"/>
      <c r="CI16" s="695"/>
      <c r="CJ16" s="695"/>
      <c r="CK16" s="695"/>
      <c r="CL16" s="695"/>
      <c r="CM16" s="695"/>
      <c r="CN16" s="695"/>
      <c r="CO16" s="695"/>
      <c r="CP16" s="695"/>
      <c r="CQ16" s="696"/>
      <c r="CR16" s="679">
        <v>289306</v>
      </c>
      <c r="CS16" s="680"/>
      <c r="CT16" s="680"/>
      <c r="CU16" s="680"/>
      <c r="CV16" s="680"/>
      <c r="CW16" s="680"/>
      <c r="CX16" s="680"/>
      <c r="CY16" s="681"/>
      <c r="CZ16" s="682">
        <v>0.5</v>
      </c>
      <c r="DA16" s="682"/>
      <c r="DB16" s="682"/>
      <c r="DC16" s="682"/>
      <c r="DD16" s="688" t="s">
        <v>129</v>
      </c>
      <c r="DE16" s="680"/>
      <c r="DF16" s="680"/>
      <c r="DG16" s="680"/>
      <c r="DH16" s="680"/>
      <c r="DI16" s="680"/>
      <c r="DJ16" s="680"/>
      <c r="DK16" s="680"/>
      <c r="DL16" s="680"/>
      <c r="DM16" s="680"/>
      <c r="DN16" s="680"/>
      <c r="DO16" s="680"/>
      <c r="DP16" s="681"/>
      <c r="DQ16" s="688">
        <v>30746</v>
      </c>
      <c r="DR16" s="680"/>
      <c r="DS16" s="680"/>
      <c r="DT16" s="680"/>
      <c r="DU16" s="680"/>
      <c r="DV16" s="680"/>
      <c r="DW16" s="680"/>
      <c r="DX16" s="680"/>
      <c r="DY16" s="680"/>
      <c r="DZ16" s="680"/>
      <c r="EA16" s="680"/>
      <c r="EB16" s="680"/>
      <c r="EC16" s="689"/>
    </row>
    <row r="17" spans="2:133" ht="11.25" customHeight="1" x14ac:dyDescent="0.15">
      <c r="B17" s="676" t="s">
        <v>263</v>
      </c>
      <c r="C17" s="677"/>
      <c r="D17" s="677"/>
      <c r="E17" s="677"/>
      <c r="F17" s="677"/>
      <c r="G17" s="677"/>
      <c r="H17" s="677"/>
      <c r="I17" s="677"/>
      <c r="J17" s="677"/>
      <c r="K17" s="677"/>
      <c r="L17" s="677"/>
      <c r="M17" s="677"/>
      <c r="N17" s="677"/>
      <c r="O17" s="677"/>
      <c r="P17" s="677"/>
      <c r="Q17" s="678"/>
      <c r="R17" s="679">
        <v>86266</v>
      </c>
      <c r="S17" s="680"/>
      <c r="T17" s="680"/>
      <c r="U17" s="680"/>
      <c r="V17" s="680"/>
      <c r="W17" s="680"/>
      <c r="X17" s="680"/>
      <c r="Y17" s="681"/>
      <c r="Z17" s="682">
        <v>0.2</v>
      </c>
      <c r="AA17" s="682"/>
      <c r="AB17" s="682"/>
      <c r="AC17" s="682"/>
      <c r="AD17" s="683">
        <v>86266</v>
      </c>
      <c r="AE17" s="683"/>
      <c r="AF17" s="683"/>
      <c r="AG17" s="683"/>
      <c r="AH17" s="683"/>
      <c r="AI17" s="683"/>
      <c r="AJ17" s="683"/>
      <c r="AK17" s="683"/>
      <c r="AL17" s="684">
        <v>0.3</v>
      </c>
      <c r="AM17" s="685"/>
      <c r="AN17" s="685"/>
      <c r="AO17" s="686"/>
      <c r="AP17" s="676" t="s">
        <v>264</v>
      </c>
      <c r="AQ17" s="677"/>
      <c r="AR17" s="677"/>
      <c r="AS17" s="677"/>
      <c r="AT17" s="677"/>
      <c r="AU17" s="677"/>
      <c r="AV17" s="677"/>
      <c r="AW17" s="677"/>
      <c r="AX17" s="677"/>
      <c r="AY17" s="677"/>
      <c r="AZ17" s="677"/>
      <c r="BA17" s="677"/>
      <c r="BB17" s="677"/>
      <c r="BC17" s="677"/>
      <c r="BD17" s="677"/>
      <c r="BE17" s="677"/>
      <c r="BF17" s="678"/>
      <c r="BG17" s="679" t="s">
        <v>129</v>
      </c>
      <c r="BH17" s="680"/>
      <c r="BI17" s="680"/>
      <c r="BJ17" s="680"/>
      <c r="BK17" s="680"/>
      <c r="BL17" s="680"/>
      <c r="BM17" s="680"/>
      <c r="BN17" s="681"/>
      <c r="BO17" s="682" t="s">
        <v>144</v>
      </c>
      <c r="BP17" s="682"/>
      <c r="BQ17" s="682"/>
      <c r="BR17" s="682"/>
      <c r="BS17" s="688" t="s">
        <v>129</v>
      </c>
      <c r="BT17" s="680"/>
      <c r="BU17" s="680"/>
      <c r="BV17" s="680"/>
      <c r="BW17" s="680"/>
      <c r="BX17" s="680"/>
      <c r="BY17" s="680"/>
      <c r="BZ17" s="680"/>
      <c r="CA17" s="680"/>
      <c r="CB17" s="689"/>
      <c r="CD17" s="694" t="s">
        <v>265</v>
      </c>
      <c r="CE17" s="695"/>
      <c r="CF17" s="695"/>
      <c r="CG17" s="695"/>
      <c r="CH17" s="695"/>
      <c r="CI17" s="695"/>
      <c r="CJ17" s="695"/>
      <c r="CK17" s="695"/>
      <c r="CL17" s="695"/>
      <c r="CM17" s="695"/>
      <c r="CN17" s="695"/>
      <c r="CO17" s="695"/>
      <c r="CP17" s="695"/>
      <c r="CQ17" s="696"/>
      <c r="CR17" s="679">
        <v>5621377</v>
      </c>
      <c r="CS17" s="680"/>
      <c r="CT17" s="680"/>
      <c r="CU17" s="680"/>
      <c r="CV17" s="680"/>
      <c r="CW17" s="680"/>
      <c r="CX17" s="680"/>
      <c r="CY17" s="681"/>
      <c r="CZ17" s="682">
        <v>10.1</v>
      </c>
      <c r="DA17" s="682"/>
      <c r="DB17" s="682"/>
      <c r="DC17" s="682"/>
      <c r="DD17" s="688" t="s">
        <v>144</v>
      </c>
      <c r="DE17" s="680"/>
      <c r="DF17" s="680"/>
      <c r="DG17" s="680"/>
      <c r="DH17" s="680"/>
      <c r="DI17" s="680"/>
      <c r="DJ17" s="680"/>
      <c r="DK17" s="680"/>
      <c r="DL17" s="680"/>
      <c r="DM17" s="680"/>
      <c r="DN17" s="680"/>
      <c r="DO17" s="680"/>
      <c r="DP17" s="681"/>
      <c r="DQ17" s="688">
        <v>5599198</v>
      </c>
      <c r="DR17" s="680"/>
      <c r="DS17" s="680"/>
      <c r="DT17" s="680"/>
      <c r="DU17" s="680"/>
      <c r="DV17" s="680"/>
      <c r="DW17" s="680"/>
      <c r="DX17" s="680"/>
      <c r="DY17" s="680"/>
      <c r="DZ17" s="680"/>
      <c r="EA17" s="680"/>
      <c r="EB17" s="680"/>
      <c r="EC17" s="689"/>
    </row>
    <row r="18" spans="2:133" ht="11.25" customHeight="1" x14ac:dyDescent="0.15">
      <c r="B18" s="676" t="s">
        <v>266</v>
      </c>
      <c r="C18" s="677"/>
      <c r="D18" s="677"/>
      <c r="E18" s="677"/>
      <c r="F18" s="677"/>
      <c r="G18" s="677"/>
      <c r="H18" s="677"/>
      <c r="I18" s="677"/>
      <c r="J18" s="677"/>
      <c r="K18" s="677"/>
      <c r="L18" s="677"/>
      <c r="M18" s="677"/>
      <c r="N18" s="677"/>
      <c r="O18" s="677"/>
      <c r="P18" s="677"/>
      <c r="Q18" s="678"/>
      <c r="R18" s="679">
        <v>10549896</v>
      </c>
      <c r="S18" s="680"/>
      <c r="T18" s="680"/>
      <c r="U18" s="680"/>
      <c r="V18" s="680"/>
      <c r="W18" s="680"/>
      <c r="X18" s="680"/>
      <c r="Y18" s="681"/>
      <c r="Z18" s="682">
        <v>18.8</v>
      </c>
      <c r="AA18" s="682"/>
      <c r="AB18" s="682"/>
      <c r="AC18" s="682"/>
      <c r="AD18" s="683">
        <v>9645028</v>
      </c>
      <c r="AE18" s="683"/>
      <c r="AF18" s="683"/>
      <c r="AG18" s="683"/>
      <c r="AH18" s="683"/>
      <c r="AI18" s="683"/>
      <c r="AJ18" s="683"/>
      <c r="AK18" s="683"/>
      <c r="AL18" s="684">
        <v>33.799999999999997</v>
      </c>
      <c r="AM18" s="685"/>
      <c r="AN18" s="685"/>
      <c r="AO18" s="686"/>
      <c r="AP18" s="676" t="s">
        <v>267</v>
      </c>
      <c r="AQ18" s="677"/>
      <c r="AR18" s="677"/>
      <c r="AS18" s="677"/>
      <c r="AT18" s="677"/>
      <c r="AU18" s="677"/>
      <c r="AV18" s="677"/>
      <c r="AW18" s="677"/>
      <c r="AX18" s="677"/>
      <c r="AY18" s="677"/>
      <c r="AZ18" s="677"/>
      <c r="BA18" s="677"/>
      <c r="BB18" s="677"/>
      <c r="BC18" s="677"/>
      <c r="BD18" s="677"/>
      <c r="BE18" s="677"/>
      <c r="BF18" s="678"/>
      <c r="BG18" s="679" t="s">
        <v>129</v>
      </c>
      <c r="BH18" s="680"/>
      <c r="BI18" s="680"/>
      <c r="BJ18" s="680"/>
      <c r="BK18" s="680"/>
      <c r="BL18" s="680"/>
      <c r="BM18" s="680"/>
      <c r="BN18" s="681"/>
      <c r="BO18" s="682" t="s">
        <v>129</v>
      </c>
      <c r="BP18" s="682"/>
      <c r="BQ18" s="682"/>
      <c r="BR18" s="682"/>
      <c r="BS18" s="688" t="s">
        <v>144</v>
      </c>
      <c r="BT18" s="680"/>
      <c r="BU18" s="680"/>
      <c r="BV18" s="680"/>
      <c r="BW18" s="680"/>
      <c r="BX18" s="680"/>
      <c r="BY18" s="680"/>
      <c r="BZ18" s="680"/>
      <c r="CA18" s="680"/>
      <c r="CB18" s="689"/>
      <c r="CD18" s="694" t="s">
        <v>268</v>
      </c>
      <c r="CE18" s="695"/>
      <c r="CF18" s="695"/>
      <c r="CG18" s="695"/>
      <c r="CH18" s="695"/>
      <c r="CI18" s="695"/>
      <c r="CJ18" s="695"/>
      <c r="CK18" s="695"/>
      <c r="CL18" s="695"/>
      <c r="CM18" s="695"/>
      <c r="CN18" s="695"/>
      <c r="CO18" s="695"/>
      <c r="CP18" s="695"/>
      <c r="CQ18" s="696"/>
      <c r="CR18" s="679" t="s">
        <v>129</v>
      </c>
      <c r="CS18" s="680"/>
      <c r="CT18" s="680"/>
      <c r="CU18" s="680"/>
      <c r="CV18" s="680"/>
      <c r="CW18" s="680"/>
      <c r="CX18" s="680"/>
      <c r="CY18" s="681"/>
      <c r="CZ18" s="682" t="s">
        <v>129</v>
      </c>
      <c r="DA18" s="682"/>
      <c r="DB18" s="682"/>
      <c r="DC18" s="682"/>
      <c r="DD18" s="688" t="s">
        <v>129</v>
      </c>
      <c r="DE18" s="680"/>
      <c r="DF18" s="680"/>
      <c r="DG18" s="680"/>
      <c r="DH18" s="680"/>
      <c r="DI18" s="680"/>
      <c r="DJ18" s="680"/>
      <c r="DK18" s="680"/>
      <c r="DL18" s="680"/>
      <c r="DM18" s="680"/>
      <c r="DN18" s="680"/>
      <c r="DO18" s="680"/>
      <c r="DP18" s="681"/>
      <c r="DQ18" s="688" t="s">
        <v>129</v>
      </c>
      <c r="DR18" s="680"/>
      <c r="DS18" s="680"/>
      <c r="DT18" s="680"/>
      <c r="DU18" s="680"/>
      <c r="DV18" s="680"/>
      <c r="DW18" s="680"/>
      <c r="DX18" s="680"/>
      <c r="DY18" s="680"/>
      <c r="DZ18" s="680"/>
      <c r="EA18" s="680"/>
      <c r="EB18" s="680"/>
      <c r="EC18" s="689"/>
    </row>
    <row r="19" spans="2:133" ht="11.25" customHeight="1" x14ac:dyDescent="0.15">
      <c r="B19" s="676" t="s">
        <v>269</v>
      </c>
      <c r="C19" s="677"/>
      <c r="D19" s="677"/>
      <c r="E19" s="677"/>
      <c r="F19" s="677"/>
      <c r="G19" s="677"/>
      <c r="H19" s="677"/>
      <c r="I19" s="677"/>
      <c r="J19" s="677"/>
      <c r="K19" s="677"/>
      <c r="L19" s="677"/>
      <c r="M19" s="677"/>
      <c r="N19" s="677"/>
      <c r="O19" s="677"/>
      <c r="P19" s="677"/>
      <c r="Q19" s="678"/>
      <c r="R19" s="679">
        <v>9645028</v>
      </c>
      <c r="S19" s="680"/>
      <c r="T19" s="680"/>
      <c r="U19" s="680"/>
      <c r="V19" s="680"/>
      <c r="W19" s="680"/>
      <c r="X19" s="680"/>
      <c r="Y19" s="681"/>
      <c r="Z19" s="682">
        <v>17.2</v>
      </c>
      <c r="AA19" s="682"/>
      <c r="AB19" s="682"/>
      <c r="AC19" s="682"/>
      <c r="AD19" s="683">
        <v>9645028</v>
      </c>
      <c r="AE19" s="683"/>
      <c r="AF19" s="683"/>
      <c r="AG19" s="683"/>
      <c r="AH19" s="683"/>
      <c r="AI19" s="683"/>
      <c r="AJ19" s="683"/>
      <c r="AK19" s="683"/>
      <c r="AL19" s="684">
        <v>33.799999999999997</v>
      </c>
      <c r="AM19" s="685"/>
      <c r="AN19" s="685"/>
      <c r="AO19" s="686"/>
      <c r="AP19" s="676" t="s">
        <v>270</v>
      </c>
      <c r="AQ19" s="677"/>
      <c r="AR19" s="677"/>
      <c r="AS19" s="677"/>
      <c r="AT19" s="677"/>
      <c r="AU19" s="677"/>
      <c r="AV19" s="677"/>
      <c r="AW19" s="677"/>
      <c r="AX19" s="677"/>
      <c r="AY19" s="677"/>
      <c r="AZ19" s="677"/>
      <c r="BA19" s="677"/>
      <c r="BB19" s="677"/>
      <c r="BC19" s="677"/>
      <c r="BD19" s="677"/>
      <c r="BE19" s="677"/>
      <c r="BF19" s="678"/>
      <c r="BG19" s="679">
        <v>1406265</v>
      </c>
      <c r="BH19" s="680"/>
      <c r="BI19" s="680"/>
      <c r="BJ19" s="680"/>
      <c r="BK19" s="680"/>
      <c r="BL19" s="680"/>
      <c r="BM19" s="680"/>
      <c r="BN19" s="681"/>
      <c r="BO19" s="682">
        <v>8.3000000000000007</v>
      </c>
      <c r="BP19" s="682"/>
      <c r="BQ19" s="682"/>
      <c r="BR19" s="682"/>
      <c r="BS19" s="688" t="s">
        <v>129</v>
      </c>
      <c r="BT19" s="680"/>
      <c r="BU19" s="680"/>
      <c r="BV19" s="680"/>
      <c r="BW19" s="680"/>
      <c r="BX19" s="680"/>
      <c r="BY19" s="680"/>
      <c r="BZ19" s="680"/>
      <c r="CA19" s="680"/>
      <c r="CB19" s="689"/>
      <c r="CD19" s="694" t="s">
        <v>271</v>
      </c>
      <c r="CE19" s="695"/>
      <c r="CF19" s="695"/>
      <c r="CG19" s="695"/>
      <c r="CH19" s="695"/>
      <c r="CI19" s="695"/>
      <c r="CJ19" s="695"/>
      <c r="CK19" s="695"/>
      <c r="CL19" s="695"/>
      <c r="CM19" s="695"/>
      <c r="CN19" s="695"/>
      <c r="CO19" s="695"/>
      <c r="CP19" s="695"/>
      <c r="CQ19" s="696"/>
      <c r="CR19" s="679" t="s">
        <v>129</v>
      </c>
      <c r="CS19" s="680"/>
      <c r="CT19" s="680"/>
      <c r="CU19" s="680"/>
      <c r="CV19" s="680"/>
      <c r="CW19" s="680"/>
      <c r="CX19" s="680"/>
      <c r="CY19" s="681"/>
      <c r="CZ19" s="682" t="s">
        <v>129</v>
      </c>
      <c r="DA19" s="682"/>
      <c r="DB19" s="682"/>
      <c r="DC19" s="682"/>
      <c r="DD19" s="688" t="s">
        <v>129</v>
      </c>
      <c r="DE19" s="680"/>
      <c r="DF19" s="680"/>
      <c r="DG19" s="680"/>
      <c r="DH19" s="680"/>
      <c r="DI19" s="680"/>
      <c r="DJ19" s="680"/>
      <c r="DK19" s="680"/>
      <c r="DL19" s="680"/>
      <c r="DM19" s="680"/>
      <c r="DN19" s="680"/>
      <c r="DO19" s="680"/>
      <c r="DP19" s="681"/>
      <c r="DQ19" s="688" t="s">
        <v>129</v>
      </c>
      <c r="DR19" s="680"/>
      <c r="DS19" s="680"/>
      <c r="DT19" s="680"/>
      <c r="DU19" s="680"/>
      <c r="DV19" s="680"/>
      <c r="DW19" s="680"/>
      <c r="DX19" s="680"/>
      <c r="DY19" s="680"/>
      <c r="DZ19" s="680"/>
      <c r="EA19" s="680"/>
      <c r="EB19" s="680"/>
      <c r="EC19" s="689"/>
    </row>
    <row r="20" spans="2:133" ht="11.25" customHeight="1" x14ac:dyDescent="0.15">
      <c r="B20" s="676" t="s">
        <v>272</v>
      </c>
      <c r="C20" s="677"/>
      <c r="D20" s="677"/>
      <c r="E20" s="677"/>
      <c r="F20" s="677"/>
      <c r="G20" s="677"/>
      <c r="H20" s="677"/>
      <c r="I20" s="677"/>
      <c r="J20" s="677"/>
      <c r="K20" s="677"/>
      <c r="L20" s="677"/>
      <c r="M20" s="677"/>
      <c r="N20" s="677"/>
      <c r="O20" s="677"/>
      <c r="P20" s="677"/>
      <c r="Q20" s="678"/>
      <c r="R20" s="679">
        <v>904868</v>
      </c>
      <c r="S20" s="680"/>
      <c r="T20" s="680"/>
      <c r="U20" s="680"/>
      <c r="V20" s="680"/>
      <c r="W20" s="680"/>
      <c r="X20" s="680"/>
      <c r="Y20" s="681"/>
      <c r="Z20" s="682">
        <v>1.6</v>
      </c>
      <c r="AA20" s="682"/>
      <c r="AB20" s="682"/>
      <c r="AC20" s="682"/>
      <c r="AD20" s="683" t="s">
        <v>129</v>
      </c>
      <c r="AE20" s="683"/>
      <c r="AF20" s="683"/>
      <c r="AG20" s="683"/>
      <c r="AH20" s="683"/>
      <c r="AI20" s="683"/>
      <c r="AJ20" s="683"/>
      <c r="AK20" s="683"/>
      <c r="AL20" s="684" t="s">
        <v>129</v>
      </c>
      <c r="AM20" s="685"/>
      <c r="AN20" s="685"/>
      <c r="AO20" s="686"/>
      <c r="AP20" s="676" t="s">
        <v>273</v>
      </c>
      <c r="AQ20" s="677"/>
      <c r="AR20" s="677"/>
      <c r="AS20" s="677"/>
      <c r="AT20" s="677"/>
      <c r="AU20" s="677"/>
      <c r="AV20" s="677"/>
      <c r="AW20" s="677"/>
      <c r="AX20" s="677"/>
      <c r="AY20" s="677"/>
      <c r="AZ20" s="677"/>
      <c r="BA20" s="677"/>
      <c r="BB20" s="677"/>
      <c r="BC20" s="677"/>
      <c r="BD20" s="677"/>
      <c r="BE20" s="677"/>
      <c r="BF20" s="678"/>
      <c r="BG20" s="679">
        <v>1406265</v>
      </c>
      <c r="BH20" s="680"/>
      <c r="BI20" s="680"/>
      <c r="BJ20" s="680"/>
      <c r="BK20" s="680"/>
      <c r="BL20" s="680"/>
      <c r="BM20" s="680"/>
      <c r="BN20" s="681"/>
      <c r="BO20" s="682">
        <v>8.3000000000000007</v>
      </c>
      <c r="BP20" s="682"/>
      <c r="BQ20" s="682"/>
      <c r="BR20" s="682"/>
      <c r="BS20" s="688" t="s">
        <v>129</v>
      </c>
      <c r="BT20" s="680"/>
      <c r="BU20" s="680"/>
      <c r="BV20" s="680"/>
      <c r="BW20" s="680"/>
      <c r="BX20" s="680"/>
      <c r="BY20" s="680"/>
      <c r="BZ20" s="680"/>
      <c r="CA20" s="680"/>
      <c r="CB20" s="689"/>
      <c r="CD20" s="694" t="s">
        <v>274</v>
      </c>
      <c r="CE20" s="695"/>
      <c r="CF20" s="695"/>
      <c r="CG20" s="695"/>
      <c r="CH20" s="695"/>
      <c r="CI20" s="695"/>
      <c r="CJ20" s="695"/>
      <c r="CK20" s="695"/>
      <c r="CL20" s="695"/>
      <c r="CM20" s="695"/>
      <c r="CN20" s="695"/>
      <c r="CO20" s="695"/>
      <c r="CP20" s="695"/>
      <c r="CQ20" s="696"/>
      <c r="CR20" s="679">
        <v>55399992</v>
      </c>
      <c r="CS20" s="680"/>
      <c r="CT20" s="680"/>
      <c r="CU20" s="680"/>
      <c r="CV20" s="680"/>
      <c r="CW20" s="680"/>
      <c r="CX20" s="680"/>
      <c r="CY20" s="681"/>
      <c r="CZ20" s="682">
        <v>100</v>
      </c>
      <c r="DA20" s="682"/>
      <c r="DB20" s="682"/>
      <c r="DC20" s="682"/>
      <c r="DD20" s="688">
        <v>8801192</v>
      </c>
      <c r="DE20" s="680"/>
      <c r="DF20" s="680"/>
      <c r="DG20" s="680"/>
      <c r="DH20" s="680"/>
      <c r="DI20" s="680"/>
      <c r="DJ20" s="680"/>
      <c r="DK20" s="680"/>
      <c r="DL20" s="680"/>
      <c r="DM20" s="680"/>
      <c r="DN20" s="680"/>
      <c r="DO20" s="680"/>
      <c r="DP20" s="681"/>
      <c r="DQ20" s="688">
        <v>35227864</v>
      </c>
      <c r="DR20" s="680"/>
      <c r="DS20" s="680"/>
      <c r="DT20" s="680"/>
      <c r="DU20" s="680"/>
      <c r="DV20" s="680"/>
      <c r="DW20" s="680"/>
      <c r="DX20" s="680"/>
      <c r="DY20" s="680"/>
      <c r="DZ20" s="680"/>
      <c r="EA20" s="680"/>
      <c r="EB20" s="680"/>
      <c r="EC20" s="689"/>
    </row>
    <row r="21" spans="2:133" ht="11.25" customHeight="1" x14ac:dyDescent="0.15">
      <c r="B21" s="676" t="s">
        <v>275</v>
      </c>
      <c r="C21" s="677"/>
      <c r="D21" s="677"/>
      <c r="E21" s="677"/>
      <c r="F21" s="677"/>
      <c r="G21" s="677"/>
      <c r="H21" s="677"/>
      <c r="I21" s="677"/>
      <c r="J21" s="677"/>
      <c r="K21" s="677"/>
      <c r="L21" s="677"/>
      <c r="M21" s="677"/>
      <c r="N21" s="677"/>
      <c r="O21" s="677"/>
      <c r="P21" s="677"/>
      <c r="Q21" s="678"/>
      <c r="R21" s="679" t="s">
        <v>129</v>
      </c>
      <c r="S21" s="680"/>
      <c r="T21" s="680"/>
      <c r="U21" s="680"/>
      <c r="V21" s="680"/>
      <c r="W21" s="680"/>
      <c r="X21" s="680"/>
      <c r="Y21" s="681"/>
      <c r="Z21" s="682" t="s">
        <v>234</v>
      </c>
      <c r="AA21" s="682"/>
      <c r="AB21" s="682"/>
      <c r="AC21" s="682"/>
      <c r="AD21" s="683" t="s">
        <v>129</v>
      </c>
      <c r="AE21" s="683"/>
      <c r="AF21" s="683"/>
      <c r="AG21" s="683"/>
      <c r="AH21" s="683"/>
      <c r="AI21" s="683"/>
      <c r="AJ21" s="683"/>
      <c r="AK21" s="683"/>
      <c r="AL21" s="684" t="s">
        <v>129</v>
      </c>
      <c r="AM21" s="685"/>
      <c r="AN21" s="685"/>
      <c r="AO21" s="686"/>
      <c r="AP21" s="697" t="s">
        <v>276</v>
      </c>
      <c r="AQ21" s="698"/>
      <c r="AR21" s="698"/>
      <c r="AS21" s="698"/>
      <c r="AT21" s="698"/>
      <c r="AU21" s="698"/>
      <c r="AV21" s="698"/>
      <c r="AW21" s="698"/>
      <c r="AX21" s="698"/>
      <c r="AY21" s="698"/>
      <c r="AZ21" s="698"/>
      <c r="BA21" s="698"/>
      <c r="BB21" s="698"/>
      <c r="BC21" s="698"/>
      <c r="BD21" s="698"/>
      <c r="BE21" s="698"/>
      <c r="BF21" s="699"/>
      <c r="BG21" s="679">
        <v>28326</v>
      </c>
      <c r="BH21" s="680"/>
      <c r="BI21" s="680"/>
      <c r="BJ21" s="680"/>
      <c r="BK21" s="680"/>
      <c r="BL21" s="680"/>
      <c r="BM21" s="680"/>
      <c r="BN21" s="681"/>
      <c r="BO21" s="682">
        <v>0.2</v>
      </c>
      <c r="BP21" s="682"/>
      <c r="BQ21" s="682"/>
      <c r="BR21" s="682"/>
      <c r="BS21" s="688" t="s">
        <v>144</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15">
      <c r="B22" s="676" t="s">
        <v>277</v>
      </c>
      <c r="C22" s="677"/>
      <c r="D22" s="677"/>
      <c r="E22" s="677"/>
      <c r="F22" s="677"/>
      <c r="G22" s="677"/>
      <c r="H22" s="677"/>
      <c r="I22" s="677"/>
      <c r="J22" s="677"/>
      <c r="K22" s="677"/>
      <c r="L22" s="677"/>
      <c r="M22" s="677"/>
      <c r="N22" s="677"/>
      <c r="O22" s="677"/>
      <c r="P22" s="677"/>
      <c r="Q22" s="678"/>
      <c r="R22" s="679">
        <v>30603448</v>
      </c>
      <c r="S22" s="680"/>
      <c r="T22" s="680"/>
      <c r="U22" s="680"/>
      <c r="V22" s="680"/>
      <c r="W22" s="680"/>
      <c r="X22" s="680"/>
      <c r="Y22" s="681"/>
      <c r="Z22" s="682">
        <v>54.6</v>
      </c>
      <c r="AA22" s="682"/>
      <c r="AB22" s="682"/>
      <c r="AC22" s="682"/>
      <c r="AD22" s="683">
        <v>28320641</v>
      </c>
      <c r="AE22" s="683"/>
      <c r="AF22" s="683"/>
      <c r="AG22" s="683"/>
      <c r="AH22" s="683"/>
      <c r="AI22" s="683"/>
      <c r="AJ22" s="683"/>
      <c r="AK22" s="683"/>
      <c r="AL22" s="684">
        <v>99.3</v>
      </c>
      <c r="AM22" s="685"/>
      <c r="AN22" s="685"/>
      <c r="AO22" s="686"/>
      <c r="AP22" s="697" t="s">
        <v>278</v>
      </c>
      <c r="AQ22" s="698"/>
      <c r="AR22" s="698"/>
      <c r="AS22" s="698"/>
      <c r="AT22" s="698"/>
      <c r="AU22" s="698"/>
      <c r="AV22" s="698"/>
      <c r="AW22" s="698"/>
      <c r="AX22" s="698"/>
      <c r="AY22" s="698"/>
      <c r="AZ22" s="698"/>
      <c r="BA22" s="698"/>
      <c r="BB22" s="698"/>
      <c r="BC22" s="698"/>
      <c r="BD22" s="698"/>
      <c r="BE22" s="698"/>
      <c r="BF22" s="699"/>
      <c r="BG22" s="679" t="s">
        <v>129</v>
      </c>
      <c r="BH22" s="680"/>
      <c r="BI22" s="680"/>
      <c r="BJ22" s="680"/>
      <c r="BK22" s="680"/>
      <c r="BL22" s="680"/>
      <c r="BM22" s="680"/>
      <c r="BN22" s="681"/>
      <c r="BO22" s="682" t="s">
        <v>129</v>
      </c>
      <c r="BP22" s="682"/>
      <c r="BQ22" s="682"/>
      <c r="BR22" s="682"/>
      <c r="BS22" s="688" t="s">
        <v>144</v>
      </c>
      <c r="BT22" s="680"/>
      <c r="BU22" s="680"/>
      <c r="BV22" s="680"/>
      <c r="BW22" s="680"/>
      <c r="BX22" s="680"/>
      <c r="BY22" s="680"/>
      <c r="BZ22" s="680"/>
      <c r="CA22" s="680"/>
      <c r="CB22" s="689"/>
      <c r="CD22" s="661" t="s">
        <v>279</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x14ac:dyDescent="0.15">
      <c r="B23" s="676" t="s">
        <v>280</v>
      </c>
      <c r="C23" s="677"/>
      <c r="D23" s="677"/>
      <c r="E23" s="677"/>
      <c r="F23" s="677"/>
      <c r="G23" s="677"/>
      <c r="H23" s="677"/>
      <c r="I23" s="677"/>
      <c r="J23" s="677"/>
      <c r="K23" s="677"/>
      <c r="L23" s="677"/>
      <c r="M23" s="677"/>
      <c r="N23" s="677"/>
      <c r="O23" s="677"/>
      <c r="P23" s="677"/>
      <c r="Q23" s="678"/>
      <c r="R23" s="679">
        <v>13654</v>
      </c>
      <c r="S23" s="680"/>
      <c r="T23" s="680"/>
      <c r="U23" s="680"/>
      <c r="V23" s="680"/>
      <c r="W23" s="680"/>
      <c r="X23" s="680"/>
      <c r="Y23" s="681"/>
      <c r="Z23" s="682">
        <v>0</v>
      </c>
      <c r="AA23" s="682"/>
      <c r="AB23" s="682"/>
      <c r="AC23" s="682"/>
      <c r="AD23" s="683">
        <v>13654</v>
      </c>
      <c r="AE23" s="683"/>
      <c r="AF23" s="683"/>
      <c r="AG23" s="683"/>
      <c r="AH23" s="683"/>
      <c r="AI23" s="683"/>
      <c r="AJ23" s="683"/>
      <c r="AK23" s="683"/>
      <c r="AL23" s="684">
        <v>0</v>
      </c>
      <c r="AM23" s="685"/>
      <c r="AN23" s="685"/>
      <c r="AO23" s="686"/>
      <c r="AP23" s="697" t="s">
        <v>281</v>
      </c>
      <c r="AQ23" s="698"/>
      <c r="AR23" s="698"/>
      <c r="AS23" s="698"/>
      <c r="AT23" s="698"/>
      <c r="AU23" s="698"/>
      <c r="AV23" s="698"/>
      <c r="AW23" s="698"/>
      <c r="AX23" s="698"/>
      <c r="AY23" s="698"/>
      <c r="AZ23" s="698"/>
      <c r="BA23" s="698"/>
      <c r="BB23" s="698"/>
      <c r="BC23" s="698"/>
      <c r="BD23" s="698"/>
      <c r="BE23" s="698"/>
      <c r="BF23" s="699"/>
      <c r="BG23" s="679">
        <v>1377939</v>
      </c>
      <c r="BH23" s="680"/>
      <c r="BI23" s="680"/>
      <c r="BJ23" s="680"/>
      <c r="BK23" s="680"/>
      <c r="BL23" s="680"/>
      <c r="BM23" s="680"/>
      <c r="BN23" s="681"/>
      <c r="BO23" s="682">
        <v>8.1</v>
      </c>
      <c r="BP23" s="682"/>
      <c r="BQ23" s="682"/>
      <c r="BR23" s="682"/>
      <c r="BS23" s="688" t="s">
        <v>129</v>
      </c>
      <c r="BT23" s="680"/>
      <c r="BU23" s="680"/>
      <c r="BV23" s="680"/>
      <c r="BW23" s="680"/>
      <c r="BX23" s="680"/>
      <c r="BY23" s="680"/>
      <c r="BZ23" s="680"/>
      <c r="CA23" s="680"/>
      <c r="CB23" s="689"/>
      <c r="CD23" s="661" t="s">
        <v>220</v>
      </c>
      <c r="CE23" s="662"/>
      <c r="CF23" s="662"/>
      <c r="CG23" s="662"/>
      <c r="CH23" s="662"/>
      <c r="CI23" s="662"/>
      <c r="CJ23" s="662"/>
      <c r="CK23" s="662"/>
      <c r="CL23" s="662"/>
      <c r="CM23" s="662"/>
      <c r="CN23" s="662"/>
      <c r="CO23" s="662"/>
      <c r="CP23" s="662"/>
      <c r="CQ23" s="663"/>
      <c r="CR23" s="661" t="s">
        <v>282</v>
      </c>
      <c r="CS23" s="662"/>
      <c r="CT23" s="662"/>
      <c r="CU23" s="662"/>
      <c r="CV23" s="662"/>
      <c r="CW23" s="662"/>
      <c r="CX23" s="662"/>
      <c r="CY23" s="663"/>
      <c r="CZ23" s="661" t="s">
        <v>283</v>
      </c>
      <c r="DA23" s="662"/>
      <c r="DB23" s="662"/>
      <c r="DC23" s="663"/>
      <c r="DD23" s="661" t="s">
        <v>284</v>
      </c>
      <c r="DE23" s="662"/>
      <c r="DF23" s="662"/>
      <c r="DG23" s="662"/>
      <c r="DH23" s="662"/>
      <c r="DI23" s="662"/>
      <c r="DJ23" s="662"/>
      <c r="DK23" s="663"/>
      <c r="DL23" s="709" t="s">
        <v>285</v>
      </c>
      <c r="DM23" s="710"/>
      <c r="DN23" s="710"/>
      <c r="DO23" s="710"/>
      <c r="DP23" s="710"/>
      <c r="DQ23" s="710"/>
      <c r="DR23" s="710"/>
      <c r="DS23" s="710"/>
      <c r="DT23" s="710"/>
      <c r="DU23" s="710"/>
      <c r="DV23" s="711"/>
      <c r="DW23" s="661" t="s">
        <v>286</v>
      </c>
      <c r="DX23" s="662"/>
      <c r="DY23" s="662"/>
      <c r="DZ23" s="662"/>
      <c r="EA23" s="662"/>
      <c r="EB23" s="662"/>
      <c r="EC23" s="663"/>
    </row>
    <row r="24" spans="2:133" ht="11.25" customHeight="1" x14ac:dyDescent="0.15">
      <c r="B24" s="676" t="s">
        <v>287</v>
      </c>
      <c r="C24" s="677"/>
      <c r="D24" s="677"/>
      <c r="E24" s="677"/>
      <c r="F24" s="677"/>
      <c r="G24" s="677"/>
      <c r="H24" s="677"/>
      <c r="I24" s="677"/>
      <c r="J24" s="677"/>
      <c r="K24" s="677"/>
      <c r="L24" s="677"/>
      <c r="M24" s="677"/>
      <c r="N24" s="677"/>
      <c r="O24" s="677"/>
      <c r="P24" s="677"/>
      <c r="Q24" s="678"/>
      <c r="R24" s="679">
        <v>679466</v>
      </c>
      <c r="S24" s="680"/>
      <c r="T24" s="680"/>
      <c r="U24" s="680"/>
      <c r="V24" s="680"/>
      <c r="W24" s="680"/>
      <c r="X24" s="680"/>
      <c r="Y24" s="681"/>
      <c r="Z24" s="682">
        <v>1.2</v>
      </c>
      <c r="AA24" s="682"/>
      <c r="AB24" s="682"/>
      <c r="AC24" s="682"/>
      <c r="AD24" s="683" t="s">
        <v>129</v>
      </c>
      <c r="AE24" s="683"/>
      <c r="AF24" s="683"/>
      <c r="AG24" s="683"/>
      <c r="AH24" s="683"/>
      <c r="AI24" s="683"/>
      <c r="AJ24" s="683"/>
      <c r="AK24" s="683"/>
      <c r="AL24" s="684" t="s">
        <v>129</v>
      </c>
      <c r="AM24" s="685"/>
      <c r="AN24" s="685"/>
      <c r="AO24" s="686"/>
      <c r="AP24" s="697" t="s">
        <v>288</v>
      </c>
      <c r="AQ24" s="698"/>
      <c r="AR24" s="698"/>
      <c r="AS24" s="698"/>
      <c r="AT24" s="698"/>
      <c r="AU24" s="698"/>
      <c r="AV24" s="698"/>
      <c r="AW24" s="698"/>
      <c r="AX24" s="698"/>
      <c r="AY24" s="698"/>
      <c r="AZ24" s="698"/>
      <c r="BA24" s="698"/>
      <c r="BB24" s="698"/>
      <c r="BC24" s="698"/>
      <c r="BD24" s="698"/>
      <c r="BE24" s="698"/>
      <c r="BF24" s="699"/>
      <c r="BG24" s="679" t="s">
        <v>144</v>
      </c>
      <c r="BH24" s="680"/>
      <c r="BI24" s="680"/>
      <c r="BJ24" s="680"/>
      <c r="BK24" s="680"/>
      <c r="BL24" s="680"/>
      <c r="BM24" s="680"/>
      <c r="BN24" s="681"/>
      <c r="BO24" s="682" t="s">
        <v>129</v>
      </c>
      <c r="BP24" s="682"/>
      <c r="BQ24" s="682"/>
      <c r="BR24" s="682"/>
      <c r="BS24" s="688" t="s">
        <v>129</v>
      </c>
      <c r="BT24" s="680"/>
      <c r="BU24" s="680"/>
      <c r="BV24" s="680"/>
      <c r="BW24" s="680"/>
      <c r="BX24" s="680"/>
      <c r="BY24" s="680"/>
      <c r="BZ24" s="680"/>
      <c r="CA24" s="680"/>
      <c r="CB24" s="689"/>
      <c r="CD24" s="690" t="s">
        <v>289</v>
      </c>
      <c r="CE24" s="691"/>
      <c r="CF24" s="691"/>
      <c r="CG24" s="691"/>
      <c r="CH24" s="691"/>
      <c r="CI24" s="691"/>
      <c r="CJ24" s="691"/>
      <c r="CK24" s="691"/>
      <c r="CL24" s="691"/>
      <c r="CM24" s="691"/>
      <c r="CN24" s="691"/>
      <c r="CO24" s="691"/>
      <c r="CP24" s="691"/>
      <c r="CQ24" s="692"/>
      <c r="CR24" s="668">
        <v>24615299</v>
      </c>
      <c r="CS24" s="669"/>
      <c r="CT24" s="669"/>
      <c r="CU24" s="669"/>
      <c r="CV24" s="669"/>
      <c r="CW24" s="669"/>
      <c r="CX24" s="669"/>
      <c r="CY24" s="670"/>
      <c r="CZ24" s="673">
        <v>44.4</v>
      </c>
      <c r="DA24" s="674"/>
      <c r="DB24" s="674"/>
      <c r="DC24" s="693"/>
      <c r="DD24" s="712">
        <v>16494590</v>
      </c>
      <c r="DE24" s="669"/>
      <c r="DF24" s="669"/>
      <c r="DG24" s="669"/>
      <c r="DH24" s="669"/>
      <c r="DI24" s="669"/>
      <c r="DJ24" s="669"/>
      <c r="DK24" s="670"/>
      <c r="DL24" s="712">
        <v>16367596</v>
      </c>
      <c r="DM24" s="669"/>
      <c r="DN24" s="669"/>
      <c r="DO24" s="669"/>
      <c r="DP24" s="669"/>
      <c r="DQ24" s="669"/>
      <c r="DR24" s="669"/>
      <c r="DS24" s="669"/>
      <c r="DT24" s="669"/>
      <c r="DU24" s="669"/>
      <c r="DV24" s="670"/>
      <c r="DW24" s="673">
        <v>53.7</v>
      </c>
      <c r="DX24" s="674"/>
      <c r="DY24" s="674"/>
      <c r="DZ24" s="674"/>
      <c r="EA24" s="674"/>
      <c r="EB24" s="674"/>
      <c r="EC24" s="675"/>
    </row>
    <row r="25" spans="2:133" ht="11.25" customHeight="1" x14ac:dyDescent="0.15">
      <c r="B25" s="676" t="s">
        <v>290</v>
      </c>
      <c r="C25" s="677"/>
      <c r="D25" s="677"/>
      <c r="E25" s="677"/>
      <c r="F25" s="677"/>
      <c r="G25" s="677"/>
      <c r="H25" s="677"/>
      <c r="I25" s="677"/>
      <c r="J25" s="677"/>
      <c r="K25" s="677"/>
      <c r="L25" s="677"/>
      <c r="M25" s="677"/>
      <c r="N25" s="677"/>
      <c r="O25" s="677"/>
      <c r="P25" s="677"/>
      <c r="Q25" s="678"/>
      <c r="R25" s="679">
        <v>636080</v>
      </c>
      <c r="S25" s="680"/>
      <c r="T25" s="680"/>
      <c r="U25" s="680"/>
      <c r="V25" s="680"/>
      <c r="W25" s="680"/>
      <c r="X25" s="680"/>
      <c r="Y25" s="681"/>
      <c r="Z25" s="682">
        <v>1.1000000000000001</v>
      </c>
      <c r="AA25" s="682"/>
      <c r="AB25" s="682"/>
      <c r="AC25" s="682"/>
      <c r="AD25" s="683">
        <v>75468</v>
      </c>
      <c r="AE25" s="683"/>
      <c r="AF25" s="683"/>
      <c r="AG25" s="683"/>
      <c r="AH25" s="683"/>
      <c r="AI25" s="683"/>
      <c r="AJ25" s="683"/>
      <c r="AK25" s="683"/>
      <c r="AL25" s="684">
        <v>0.3</v>
      </c>
      <c r="AM25" s="685"/>
      <c r="AN25" s="685"/>
      <c r="AO25" s="686"/>
      <c r="AP25" s="697" t="s">
        <v>291</v>
      </c>
      <c r="AQ25" s="698"/>
      <c r="AR25" s="698"/>
      <c r="AS25" s="698"/>
      <c r="AT25" s="698"/>
      <c r="AU25" s="698"/>
      <c r="AV25" s="698"/>
      <c r="AW25" s="698"/>
      <c r="AX25" s="698"/>
      <c r="AY25" s="698"/>
      <c r="AZ25" s="698"/>
      <c r="BA25" s="698"/>
      <c r="BB25" s="698"/>
      <c r="BC25" s="698"/>
      <c r="BD25" s="698"/>
      <c r="BE25" s="698"/>
      <c r="BF25" s="699"/>
      <c r="BG25" s="679" t="s">
        <v>129</v>
      </c>
      <c r="BH25" s="680"/>
      <c r="BI25" s="680"/>
      <c r="BJ25" s="680"/>
      <c r="BK25" s="680"/>
      <c r="BL25" s="680"/>
      <c r="BM25" s="680"/>
      <c r="BN25" s="681"/>
      <c r="BO25" s="682" t="s">
        <v>129</v>
      </c>
      <c r="BP25" s="682"/>
      <c r="BQ25" s="682"/>
      <c r="BR25" s="682"/>
      <c r="BS25" s="688" t="s">
        <v>144</v>
      </c>
      <c r="BT25" s="680"/>
      <c r="BU25" s="680"/>
      <c r="BV25" s="680"/>
      <c r="BW25" s="680"/>
      <c r="BX25" s="680"/>
      <c r="BY25" s="680"/>
      <c r="BZ25" s="680"/>
      <c r="CA25" s="680"/>
      <c r="CB25" s="689"/>
      <c r="CD25" s="694" t="s">
        <v>292</v>
      </c>
      <c r="CE25" s="695"/>
      <c r="CF25" s="695"/>
      <c r="CG25" s="695"/>
      <c r="CH25" s="695"/>
      <c r="CI25" s="695"/>
      <c r="CJ25" s="695"/>
      <c r="CK25" s="695"/>
      <c r="CL25" s="695"/>
      <c r="CM25" s="695"/>
      <c r="CN25" s="695"/>
      <c r="CO25" s="695"/>
      <c r="CP25" s="695"/>
      <c r="CQ25" s="696"/>
      <c r="CR25" s="679">
        <v>8036751</v>
      </c>
      <c r="CS25" s="715"/>
      <c r="CT25" s="715"/>
      <c r="CU25" s="715"/>
      <c r="CV25" s="715"/>
      <c r="CW25" s="715"/>
      <c r="CX25" s="715"/>
      <c r="CY25" s="716"/>
      <c r="CZ25" s="684">
        <v>14.5</v>
      </c>
      <c r="DA25" s="713"/>
      <c r="DB25" s="713"/>
      <c r="DC25" s="717"/>
      <c r="DD25" s="688">
        <v>7342670</v>
      </c>
      <c r="DE25" s="715"/>
      <c r="DF25" s="715"/>
      <c r="DG25" s="715"/>
      <c r="DH25" s="715"/>
      <c r="DI25" s="715"/>
      <c r="DJ25" s="715"/>
      <c r="DK25" s="716"/>
      <c r="DL25" s="688">
        <v>7228931</v>
      </c>
      <c r="DM25" s="715"/>
      <c r="DN25" s="715"/>
      <c r="DO25" s="715"/>
      <c r="DP25" s="715"/>
      <c r="DQ25" s="715"/>
      <c r="DR25" s="715"/>
      <c r="DS25" s="715"/>
      <c r="DT25" s="715"/>
      <c r="DU25" s="715"/>
      <c r="DV25" s="716"/>
      <c r="DW25" s="684">
        <v>23.7</v>
      </c>
      <c r="DX25" s="713"/>
      <c r="DY25" s="713"/>
      <c r="DZ25" s="713"/>
      <c r="EA25" s="713"/>
      <c r="EB25" s="713"/>
      <c r="EC25" s="714"/>
    </row>
    <row r="26" spans="2:133" ht="11.25" customHeight="1" x14ac:dyDescent="0.15">
      <c r="B26" s="676" t="s">
        <v>293</v>
      </c>
      <c r="C26" s="677"/>
      <c r="D26" s="677"/>
      <c r="E26" s="677"/>
      <c r="F26" s="677"/>
      <c r="G26" s="677"/>
      <c r="H26" s="677"/>
      <c r="I26" s="677"/>
      <c r="J26" s="677"/>
      <c r="K26" s="677"/>
      <c r="L26" s="677"/>
      <c r="M26" s="677"/>
      <c r="N26" s="677"/>
      <c r="O26" s="677"/>
      <c r="P26" s="677"/>
      <c r="Q26" s="678"/>
      <c r="R26" s="679">
        <v>59589</v>
      </c>
      <c r="S26" s="680"/>
      <c r="T26" s="680"/>
      <c r="U26" s="680"/>
      <c r="V26" s="680"/>
      <c r="W26" s="680"/>
      <c r="X26" s="680"/>
      <c r="Y26" s="681"/>
      <c r="Z26" s="682">
        <v>0.1</v>
      </c>
      <c r="AA26" s="682"/>
      <c r="AB26" s="682"/>
      <c r="AC26" s="682"/>
      <c r="AD26" s="683">
        <v>34</v>
      </c>
      <c r="AE26" s="683"/>
      <c r="AF26" s="683"/>
      <c r="AG26" s="683"/>
      <c r="AH26" s="683"/>
      <c r="AI26" s="683"/>
      <c r="AJ26" s="683"/>
      <c r="AK26" s="683"/>
      <c r="AL26" s="684">
        <v>0</v>
      </c>
      <c r="AM26" s="685"/>
      <c r="AN26" s="685"/>
      <c r="AO26" s="686"/>
      <c r="AP26" s="697" t="s">
        <v>294</v>
      </c>
      <c r="AQ26" s="718"/>
      <c r="AR26" s="718"/>
      <c r="AS26" s="718"/>
      <c r="AT26" s="718"/>
      <c r="AU26" s="718"/>
      <c r="AV26" s="718"/>
      <c r="AW26" s="718"/>
      <c r="AX26" s="718"/>
      <c r="AY26" s="718"/>
      <c r="AZ26" s="718"/>
      <c r="BA26" s="718"/>
      <c r="BB26" s="718"/>
      <c r="BC26" s="718"/>
      <c r="BD26" s="718"/>
      <c r="BE26" s="718"/>
      <c r="BF26" s="699"/>
      <c r="BG26" s="679" t="s">
        <v>129</v>
      </c>
      <c r="BH26" s="680"/>
      <c r="BI26" s="680"/>
      <c r="BJ26" s="680"/>
      <c r="BK26" s="680"/>
      <c r="BL26" s="680"/>
      <c r="BM26" s="680"/>
      <c r="BN26" s="681"/>
      <c r="BO26" s="682" t="s">
        <v>144</v>
      </c>
      <c r="BP26" s="682"/>
      <c r="BQ26" s="682"/>
      <c r="BR26" s="682"/>
      <c r="BS26" s="688" t="s">
        <v>129</v>
      </c>
      <c r="BT26" s="680"/>
      <c r="BU26" s="680"/>
      <c r="BV26" s="680"/>
      <c r="BW26" s="680"/>
      <c r="BX26" s="680"/>
      <c r="BY26" s="680"/>
      <c r="BZ26" s="680"/>
      <c r="CA26" s="680"/>
      <c r="CB26" s="689"/>
      <c r="CD26" s="694" t="s">
        <v>295</v>
      </c>
      <c r="CE26" s="695"/>
      <c r="CF26" s="695"/>
      <c r="CG26" s="695"/>
      <c r="CH26" s="695"/>
      <c r="CI26" s="695"/>
      <c r="CJ26" s="695"/>
      <c r="CK26" s="695"/>
      <c r="CL26" s="695"/>
      <c r="CM26" s="695"/>
      <c r="CN26" s="695"/>
      <c r="CO26" s="695"/>
      <c r="CP26" s="695"/>
      <c r="CQ26" s="696"/>
      <c r="CR26" s="679">
        <v>5674392</v>
      </c>
      <c r="CS26" s="680"/>
      <c r="CT26" s="680"/>
      <c r="CU26" s="680"/>
      <c r="CV26" s="680"/>
      <c r="CW26" s="680"/>
      <c r="CX26" s="680"/>
      <c r="CY26" s="681"/>
      <c r="CZ26" s="684">
        <v>10.199999999999999</v>
      </c>
      <c r="DA26" s="713"/>
      <c r="DB26" s="713"/>
      <c r="DC26" s="717"/>
      <c r="DD26" s="688">
        <v>5071973</v>
      </c>
      <c r="DE26" s="680"/>
      <c r="DF26" s="680"/>
      <c r="DG26" s="680"/>
      <c r="DH26" s="680"/>
      <c r="DI26" s="680"/>
      <c r="DJ26" s="680"/>
      <c r="DK26" s="681"/>
      <c r="DL26" s="688" t="s">
        <v>129</v>
      </c>
      <c r="DM26" s="680"/>
      <c r="DN26" s="680"/>
      <c r="DO26" s="680"/>
      <c r="DP26" s="680"/>
      <c r="DQ26" s="680"/>
      <c r="DR26" s="680"/>
      <c r="DS26" s="680"/>
      <c r="DT26" s="680"/>
      <c r="DU26" s="680"/>
      <c r="DV26" s="681"/>
      <c r="DW26" s="684" t="s">
        <v>129</v>
      </c>
      <c r="DX26" s="713"/>
      <c r="DY26" s="713"/>
      <c r="DZ26" s="713"/>
      <c r="EA26" s="713"/>
      <c r="EB26" s="713"/>
      <c r="EC26" s="714"/>
    </row>
    <row r="27" spans="2:133" ht="11.25" customHeight="1" x14ac:dyDescent="0.15">
      <c r="B27" s="676" t="s">
        <v>296</v>
      </c>
      <c r="C27" s="677"/>
      <c r="D27" s="677"/>
      <c r="E27" s="677"/>
      <c r="F27" s="677"/>
      <c r="G27" s="677"/>
      <c r="H27" s="677"/>
      <c r="I27" s="677"/>
      <c r="J27" s="677"/>
      <c r="K27" s="677"/>
      <c r="L27" s="677"/>
      <c r="M27" s="677"/>
      <c r="N27" s="677"/>
      <c r="O27" s="677"/>
      <c r="P27" s="677"/>
      <c r="Q27" s="678"/>
      <c r="R27" s="679">
        <v>7237044</v>
      </c>
      <c r="S27" s="680"/>
      <c r="T27" s="680"/>
      <c r="U27" s="680"/>
      <c r="V27" s="680"/>
      <c r="W27" s="680"/>
      <c r="X27" s="680"/>
      <c r="Y27" s="681"/>
      <c r="Z27" s="682">
        <v>12.9</v>
      </c>
      <c r="AA27" s="682"/>
      <c r="AB27" s="682"/>
      <c r="AC27" s="682"/>
      <c r="AD27" s="683" t="s">
        <v>129</v>
      </c>
      <c r="AE27" s="683"/>
      <c r="AF27" s="683"/>
      <c r="AG27" s="683"/>
      <c r="AH27" s="683"/>
      <c r="AI27" s="683"/>
      <c r="AJ27" s="683"/>
      <c r="AK27" s="683"/>
      <c r="AL27" s="684" t="s">
        <v>129</v>
      </c>
      <c r="AM27" s="685"/>
      <c r="AN27" s="685"/>
      <c r="AO27" s="686"/>
      <c r="AP27" s="676" t="s">
        <v>297</v>
      </c>
      <c r="AQ27" s="677"/>
      <c r="AR27" s="677"/>
      <c r="AS27" s="677"/>
      <c r="AT27" s="677"/>
      <c r="AU27" s="677"/>
      <c r="AV27" s="677"/>
      <c r="AW27" s="677"/>
      <c r="AX27" s="677"/>
      <c r="AY27" s="677"/>
      <c r="AZ27" s="677"/>
      <c r="BA27" s="677"/>
      <c r="BB27" s="677"/>
      <c r="BC27" s="677"/>
      <c r="BD27" s="677"/>
      <c r="BE27" s="677"/>
      <c r="BF27" s="678"/>
      <c r="BG27" s="679">
        <v>16931005</v>
      </c>
      <c r="BH27" s="680"/>
      <c r="BI27" s="680"/>
      <c r="BJ27" s="680"/>
      <c r="BK27" s="680"/>
      <c r="BL27" s="680"/>
      <c r="BM27" s="680"/>
      <c r="BN27" s="681"/>
      <c r="BO27" s="682">
        <v>100</v>
      </c>
      <c r="BP27" s="682"/>
      <c r="BQ27" s="682"/>
      <c r="BR27" s="682"/>
      <c r="BS27" s="688" t="s">
        <v>129</v>
      </c>
      <c r="BT27" s="680"/>
      <c r="BU27" s="680"/>
      <c r="BV27" s="680"/>
      <c r="BW27" s="680"/>
      <c r="BX27" s="680"/>
      <c r="BY27" s="680"/>
      <c r="BZ27" s="680"/>
      <c r="CA27" s="680"/>
      <c r="CB27" s="689"/>
      <c r="CD27" s="694" t="s">
        <v>298</v>
      </c>
      <c r="CE27" s="695"/>
      <c r="CF27" s="695"/>
      <c r="CG27" s="695"/>
      <c r="CH27" s="695"/>
      <c r="CI27" s="695"/>
      <c r="CJ27" s="695"/>
      <c r="CK27" s="695"/>
      <c r="CL27" s="695"/>
      <c r="CM27" s="695"/>
      <c r="CN27" s="695"/>
      <c r="CO27" s="695"/>
      <c r="CP27" s="695"/>
      <c r="CQ27" s="696"/>
      <c r="CR27" s="679">
        <v>10957171</v>
      </c>
      <c r="CS27" s="715"/>
      <c r="CT27" s="715"/>
      <c r="CU27" s="715"/>
      <c r="CV27" s="715"/>
      <c r="CW27" s="715"/>
      <c r="CX27" s="715"/>
      <c r="CY27" s="716"/>
      <c r="CZ27" s="684">
        <v>19.8</v>
      </c>
      <c r="DA27" s="713"/>
      <c r="DB27" s="713"/>
      <c r="DC27" s="717"/>
      <c r="DD27" s="688">
        <v>3552722</v>
      </c>
      <c r="DE27" s="715"/>
      <c r="DF27" s="715"/>
      <c r="DG27" s="715"/>
      <c r="DH27" s="715"/>
      <c r="DI27" s="715"/>
      <c r="DJ27" s="715"/>
      <c r="DK27" s="716"/>
      <c r="DL27" s="688">
        <v>3539467</v>
      </c>
      <c r="DM27" s="715"/>
      <c r="DN27" s="715"/>
      <c r="DO27" s="715"/>
      <c r="DP27" s="715"/>
      <c r="DQ27" s="715"/>
      <c r="DR27" s="715"/>
      <c r="DS27" s="715"/>
      <c r="DT27" s="715"/>
      <c r="DU27" s="715"/>
      <c r="DV27" s="716"/>
      <c r="DW27" s="684">
        <v>11.6</v>
      </c>
      <c r="DX27" s="713"/>
      <c r="DY27" s="713"/>
      <c r="DZ27" s="713"/>
      <c r="EA27" s="713"/>
      <c r="EB27" s="713"/>
      <c r="EC27" s="714"/>
    </row>
    <row r="28" spans="2:133" ht="11.25" customHeight="1" x14ac:dyDescent="0.15">
      <c r="B28" s="721" t="s">
        <v>299</v>
      </c>
      <c r="C28" s="722"/>
      <c r="D28" s="722"/>
      <c r="E28" s="722"/>
      <c r="F28" s="722"/>
      <c r="G28" s="722"/>
      <c r="H28" s="722"/>
      <c r="I28" s="722"/>
      <c r="J28" s="722"/>
      <c r="K28" s="722"/>
      <c r="L28" s="722"/>
      <c r="M28" s="722"/>
      <c r="N28" s="722"/>
      <c r="O28" s="722"/>
      <c r="P28" s="722"/>
      <c r="Q28" s="723"/>
      <c r="R28" s="679">
        <v>79520</v>
      </c>
      <c r="S28" s="680"/>
      <c r="T28" s="680"/>
      <c r="U28" s="680"/>
      <c r="V28" s="680"/>
      <c r="W28" s="680"/>
      <c r="X28" s="680"/>
      <c r="Y28" s="681"/>
      <c r="Z28" s="682">
        <v>0.1</v>
      </c>
      <c r="AA28" s="682"/>
      <c r="AB28" s="682"/>
      <c r="AC28" s="682"/>
      <c r="AD28" s="683">
        <v>79520</v>
      </c>
      <c r="AE28" s="683"/>
      <c r="AF28" s="683"/>
      <c r="AG28" s="683"/>
      <c r="AH28" s="683"/>
      <c r="AI28" s="683"/>
      <c r="AJ28" s="683"/>
      <c r="AK28" s="683"/>
      <c r="AL28" s="684">
        <v>0.3</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300</v>
      </c>
      <c r="CE28" s="695"/>
      <c r="CF28" s="695"/>
      <c r="CG28" s="695"/>
      <c r="CH28" s="695"/>
      <c r="CI28" s="695"/>
      <c r="CJ28" s="695"/>
      <c r="CK28" s="695"/>
      <c r="CL28" s="695"/>
      <c r="CM28" s="695"/>
      <c r="CN28" s="695"/>
      <c r="CO28" s="695"/>
      <c r="CP28" s="695"/>
      <c r="CQ28" s="696"/>
      <c r="CR28" s="679">
        <v>5621377</v>
      </c>
      <c r="CS28" s="680"/>
      <c r="CT28" s="680"/>
      <c r="CU28" s="680"/>
      <c r="CV28" s="680"/>
      <c r="CW28" s="680"/>
      <c r="CX28" s="680"/>
      <c r="CY28" s="681"/>
      <c r="CZ28" s="684">
        <v>10.1</v>
      </c>
      <c r="DA28" s="713"/>
      <c r="DB28" s="713"/>
      <c r="DC28" s="717"/>
      <c r="DD28" s="688">
        <v>5599198</v>
      </c>
      <c r="DE28" s="680"/>
      <c r="DF28" s="680"/>
      <c r="DG28" s="680"/>
      <c r="DH28" s="680"/>
      <c r="DI28" s="680"/>
      <c r="DJ28" s="680"/>
      <c r="DK28" s="681"/>
      <c r="DL28" s="688">
        <v>5599198</v>
      </c>
      <c r="DM28" s="680"/>
      <c r="DN28" s="680"/>
      <c r="DO28" s="680"/>
      <c r="DP28" s="680"/>
      <c r="DQ28" s="680"/>
      <c r="DR28" s="680"/>
      <c r="DS28" s="680"/>
      <c r="DT28" s="680"/>
      <c r="DU28" s="680"/>
      <c r="DV28" s="681"/>
      <c r="DW28" s="684">
        <v>18.399999999999999</v>
      </c>
      <c r="DX28" s="713"/>
      <c r="DY28" s="713"/>
      <c r="DZ28" s="713"/>
      <c r="EA28" s="713"/>
      <c r="EB28" s="713"/>
      <c r="EC28" s="714"/>
    </row>
    <row r="29" spans="2:133" ht="11.25" customHeight="1" x14ac:dyDescent="0.15">
      <c r="B29" s="676" t="s">
        <v>301</v>
      </c>
      <c r="C29" s="677"/>
      <c r="D29" s="677"/>
      <c r="E29" s="677"/>
      <c r="F29" s="677"/>
      <c r="G29" s="677"/>
      <c r="H29" s="677"/>
      <c r="I29" s="677"/>
      <c r="J29" s="677"/>
      <c r="K29" s="677"/>
      <c r="L29" s="677"/>
      <c r="M29" s="677"/>
      <c r="N29" s="677"/>
      <c r="O29" s="677"/>
      <c r="P29" s="677"/>
      <c r="Q29" s="678"/>
      <c r="R29" s="679">
        <v>3227556</v>
      </c>
      <c r="S29" s="680"/>
      <c r="T29" s="680"/>
      <c r="U29" s="680"/>
      <c r="V29" s="680"/>
      <c r="W29" s="680"/>
      <c r="X29" s="680"/>
      <c r="Y29" s="681"/>
      <c r="Z29" s="682">
        <v>5.8</v>
      </c>
      <c r="AA29" s="682"/>
      <c r="AB29" s="682"/>
      <c r="AC29" s="682"/>
      <c r="AD29" s="683" t="s">
        <v>129</v>
      </c>
      <c r="AE29" s="683"/>
      <c r="AF29" s="683"/>
      <c r="AG29" s="683"/>
      <c r="AH29" s="683"/>
      <c r="AI29" s="683"/>
      <c r="AJ29" s="683"/>
      <c r="AK29" s="683"/>
      <c r="AL29" s="684" t="s">
        <v>129</v>
      </c>
      <c r="AM29" s="685"/>
      <c r="AN29" s="685"/>
      <c r="AO29" s="686"/>
      <c r="AP29" s="658" t="s">
        <v>220</v>
      </c>
      <c r="AQ29" s="659"/>
      <c r="AR29" s="659"/>
      <c r="AS29" s="659"/>
      <c r="AT29" s="659"/>
      <c r="AU29" s="659"/>
      <c r="AV29" s="659"/>
      <c r="AW29" s="659"/>
      <c r="AX29" s="659"/>
      <c r="AY29" s="659"/>
      <c r="AZ29" s="659"/>
      <c r="BA29" s="659"/>
      <c r="BB29" s="659"/>
      <c r="BC29" s="659"/>
      <c r="BD29" s="659"/>
      <c r="BE29" s="659"/>
      <c r="BF29" s="660"/>
      <c r="BG29" s="658" t="s">
        <v>302</v>
      </c>
      <c r="BH29" s="719"/>
      <c r="BI29" s="719"/>
      <c r="BJ29" s="719"/>
      <c r="BK29" s="719"/>
      <c r="BL29" s="719"/>
      <c r="BM29" s="719"/>
      <c r="BN29" s="719"/>
      <c r="BO29" s="719"/>
      <c r="BP29" s="719"/>
      <c r="BQ29" s="720"/>
      <c r="BR29" s="658" t="s">
        <v>303</v>
      </c>
      <c r="BS29" s="719"/>
      <c r="BT29" s="719"/>
      <c r="BU29" s="719"/>
      <c r="BV29" s="719"/>
      <c r="BW29" s="719"/>
      <c r="BX29" s="719"/>
      <c r="BY29" s="719"/>
      <c r="BZ29" s="719"/>
      <c r="CA29" s="719"/>
      <c r="CB29" s="720"/>
      <c r="CD29" s="742" t="s">
        <v>304</v>
      </c>
      <c r="CE29" s="743"/>
      <c r="CF29" s="694" t="s">
        <v>305</v>
      </c>
      <c r="CG29" s="695"/>
      <c r="CH29" s="695"/>
      <c r="CI29" s="695"/>
      <c r="CJ29" s="695"/>
      <c r="CK29" s="695"/>
      <c r="CL29" s="695"/>
      <c r="CM29" s="695"/>
      <c r="CN29" s="695"/>
      <c r="CO29" s="695"/>
      <c r="CP29" s="695"/>
      <c r="CQ29" s="696"/>
      <c r="CR29" s="679">
        <v>5621061</v>
      </c>
      <c r="CS29" s="715"/>
      <c r="CT29" s="715"/>
      <c r="CU29" s="715"/>
      <c r="CV29" s="715"/>
      <c r="CW29" s="715"/>
      <c r="CX29" s="715"/>
      <c r="CY29" s="716"/>
      <c r="CZ29" s="684">
        <v>10.1</v>
      </c>
      <c r="DA29" s="713"/>
      <c r="DB29" s="713"/>
      <c r="DC29" s="717"/>
      <c r="DD29" s="688">
        <v>5598882</v>
      </c>
      <c r="DE29" s="715"/>
      <c r="DF29" s="715"/>
      <c r="DG29" s="715"/>
      <c r="DH29" s="715"/>
      <c r="DI29" s="715"/>
      <c r="DJ29" s="715"/>
      <c r="DK29" s="716"/>
      <c r="DL29" s="688">
        <v>5598882</v>
      </c>
      <c r="DM29" s="715"/>
      <c r="DN29" s="715"/>
      <c r="DO29" s="715"/>
      <c r="DP29" s="715"/>
      <c r="DQ29" s="715"/>
      <c r="DR29" s="715"/>
      <c r="DS29" s="715"/>
      <c r="DT29" s="715"/>
      <c r="DU29" s="715"/>
      <c r="DV29" s="716"/>
      <c r="DW29" s="684">
        <v>18.399999999999999</v>
      </c>
      <c r="DX29" s="713"/>
      <c r="DY29" s="713"/>
      <c r="DZ29" s="713"/>
      <c r="EA29" s="713"/>
      <c r="EB29" s="713"/>
      <c r="EC29" s="714"/>
    </row>
    <row r="30" spans="2:133" ht="11.25" customHeight="1" x14ac:dyDescent="0.15">
      <c r="B30" s="676" t="s">
        <v>306</v>
      </c>
      <c r="C30" s="677"/>
      <c r="D30" s="677"/>
      <c r="E30" s="677"/>
      <c r="F30" s="677"/>
      <c r="G30" s="677"/>
      <c r="H30" s="677"/>
      <c r="I30" s="677"/>
      <c r="J30" s="677"/>
      <c r="K30" s="677"/>
      <c r="L30" s="677"/>
      <c r="M30" s="677"/>
      <c r="N30" s="677"/>
      <c r="O30" s="677"/>
      <c r="P30" s="677"/>
      <c r="Q30" s="678"/>
      <c r="R30" s="679">
        <v>58278</v>
      </c>
      <c r="S30" s="680"/>
      <c r="T30" s="680"/>
      <c r="U30" s="680"/>
      <c r="V30" s="680"/>
      <c r="W30" s="680"/>
      <c r="X30" s="680"/>
      <c r="Y30" s="681"/>
      <c r="Z30" s="682">
        <v>0.1</v>
      </c>
      <c r="AA30" s="682"/>
      <c r="AB30" s="682"/>
      <c r="AC30" s="682"/>
      <c r="AD30" s="683">
        <v>13139</v>
      </c>
      <c r="AE30" s="683"/>
      <c r="AF30" s="683"/>
      <c r="AG30" s="683"/>
      <c r="AH30" s="683"/>
      <c r="AI30" s="683"/>
      <c r="AJ30" s="683"/>
      <c r="AK30" s="683"/>
      <c r="AL30" s="684">
        <v>0</v>
      </c>
      <c r="AM30" s="685"/>
      <c r="AN30" s="685"/>
      <c r="AO30" s="686"/>
      <c r="AP30" s="727" t="s">
        <v>307</v>
      </c>
      <c r="AQ30" s="728"/>
      <c r="AR30" s="728"/>
      <c r="AS30" s="728"/>
      <c r="AT30" s="733" t="s">
        <v>308</v>
      </c>
      <c r="AU30" s="230"/>
      <c r="AV30" s="230"/>
      <c r="AW30" s="230"/>
      <c r="AX30" s="665" t="s">
        <v>184</v>
      </c>
      <c r="AY30" s="666"/>
      <c r="AZ30" s="666"/>
      <c r="BA30" s="666"/>
      <c r="BB30" s="666"/>
      <c r="BC30" s="666"/>
      <c r="BD30" s="666"/>
      <c r="BE30" s="666"/>
      <c r="BF30" s="667"/>
      <c r="BG30" s="739">
        <v>99.2</v>
      </c>
      <c r="BH30" s="740"/>
      <c r="BI30" s="740"/>
      <c r="BJ30" s="740"/>
      <c r="BK30" s="740"/>
      <c r="BL30" s="740"/>
      <c r="BM30" s="674">
        <v>96.2</v>
      </c>
      <c r="BN30" s="740"/>
      <c r="BO30" s="740"/>
      <c r="BP30" s="740"/>
      <c r="BQ30" s="741"/>
      <c r="BR30" s="739">
        <v>99.1</v>
      </c>
      <c r="BS30" s="740"/>
      <c r="BT30" s="740"/>
      <c r="BU30" s="740"/>
      <c r="BV30" s="740"/>
      <c r="BW30" s="740"/>
      <c r="BX30" s="674">
        <v>95.8</v>
      </c>
      <c r="BY30" s="740"/>
      <c r="BZ30" s="740"/>
      <c r="CA30" s="740"/>
      <c r="CB30" s="741"/>
      <c r="CD30" s="744"/>
      <c r="CE30" s="745"/>
      <c r="CF30" s="694" t="s">
        <v>309</v>
      </c>
      <c r="CG30" s="695"/>
      <c r="CH30" s="695"/>
      <c r="CI30" s="695"/>
      <c r="CJ30" s="695"/>
      <c r="CK30" s="695"/>
      <c r="CL30" s="695"/>
      <c r="CM30" s="695"/>
      <c r="CN30" s="695"/>
      <c r="CO30" s="695"/>
      <c r="CP30" s="695"/>
      <c r="CQ30" s="696"/>
      <c r="CR30" s="679">
        <v>5297891</v>
      </c>
      <c r="CS30" s="680"/>
      <c r="CT30" s="680"/>
      <c r="CU30" s="680"/>
      <c r="CV30" s="680"/>
      <c r="CW30" s="680"/>
      <c r="CX30" s="680"/>
      <c r="CY30" s="681"/>
      <c r="CZ30" s="684">
        <v>9.6</v>
      </c>
      <c r="DA30" s="713"/>
      <c r="DB30" s="713"/>
      <c r="DC30" s="717"/>
      <c r="DD30" s="688">
        <v>5278227</v>
      </c>
      <c r="DE30" s="680"/>
      <c r="DF30" s="680"/>
      <c r="DG30" s="680"/>
      <c r="DH30" s="680"/>
      <c r="DI30" s="680"/>
      <c r="DJ30" s="680"/>
      <c r="DK30" s="681"/>
      <c r="DL30" s="688">
        <v>5278227</v>
      </c>
      <c r="DM30" s="680"/>
      <c r="DN30" s="680"/>
      <c r="DO30" s="680"/>
      <c r="DP30" s="680"/>
      <c r="DQ30" s="680"/>
      <c r="DR30" s="680"/>
      <c r="DS30" s="680"/>
      <c r="DT30" s="680"/>
      <c r="DU30" s="680"/>
      <c r="DV30" s="681"/>
      <c r="DW30" s="684">
        <v>17.3</v>
      </c>
      <c r="DX30" s="713"/>
      <c r="DY30" s="713"/>
      <c r="DZ30" s="713"/>
      <c r="EA30" s="713"/>
      <c r="EB30" s="713"/>
      <c r="EC30" s="714"/>
    </row>
    <row r="31" spans="2:133" ht="11.25" customHeight="1" x14ac:dyDescent="0.15">
      <c r="B31" s="676" t="s">
        <v>310</v>
      </c>
      <c r="C31" s="677"/>
      <c r="D31" s="677"/>
      <c r="E31" s="677"/>
      <c r="F31" s="677"/>
      <c r="G31" s="677"/>
      <c r="H31" s="677"/>
      <c r="I31" s="677"/>
      <c r="J31" s="677"/>
      <c r="K31" s="677"/>
      <c r="L31" s="677"/>
      <c r="M31" s="677"/>
      <c r="N31" s="677"/>
      <c r="O31" s="677"/>
      <c r="P31" s="677"/>
      <c r="Q31" s="678"/>
      <c r="R31" s="679">
        <v>100010</v>
      </c>
      <c r="S31" s="680"/>
      <c r="T31" s="680"/>
      <c r="U31" s="680"/>
      <c r="V31" s="680"/>
      <c r="W31" s="680"/>
      <c r="X31" s="680"/>
      <c r="Y31" s="681"/>
      <c r="Z31" s="682">
        <v>0.2</v>
      </c>
      <c r="AA31" s="682"/>
      <c r="AB31" s="682"/>
      <c r="AC31" s="682"/>
      <c r="AD31" s="683" t="s">
        <v>234</v>
      </c>
      <c r="AE31" s="683"/>
      <c r="AF31" s="683"/>
      <c r="AG31" s="683"/>
      <c r="AH31" s="683"/>
      <c r="AI31" s="683"/>
      <c r="AJ31" s="683"/>
      <c r="AK31" s="683"/>
      <c r="AL31" s="684" t="s">
        <v>129</v>
      </c>
      <c r="AM31" s="685"/>
      <c r="AN31" s="685"/>
      <c r="AO31" s="686"/>
      <c r="AP31" s="729"/>
      <c r="AQ31" s="730"/>
      <c r="AR31" s="730"/>
      <c r="AS31" s="730"/>
      <c r="AT31" s="734"/>
      <c r="AU31" s="229" t="s">
        <v>311</v>
      </c>
      <c r="AV31" s="229"/>
      <c r="AW31" s="229"/>
      <c r="AX31" s="676" t="s">
        <v>312</v>
      </c>
      <c r="AY31" s="677"/>
      <c r="AZ31" s="677"/>
      <c r="BA31" s="677"/>
      <c r="BB31" s="677"/>
      <c r="BC31" s="677"/>
      <c r="BD31" s="677"/>
      <c r="BE31" s="677"/>
      <c r="BF31" s="678"/>
      <c r="BG31" s="736">
        <v>99.5</v>
      </c>
      <c r="BH31" s="715"/>
      <c r="BI31" s="715"/>
      <c r="BJ31" s="715"/>
      <c r="BK31" s="715"/>
      <c r="BL31" s="715"/>
      <c r="BM31" s="685">
        <v>97.9</v>
      </c>
      <c r="BN31" s="737"/>
      <c r="BO31" s="737"/>
      <c r="BP31" s="737"/>
      <c r="BQ31" s="738"/>
      <c r="BR31" s="736">
        <v>99.5</v>
      </c>
      <c r="BS31" s="715"/>
      <c r="BT31" s="715"/>
      <c r="BU31" s="715"/>
      <c r="BV31" s="715"/>
      <c r="BW31" s="715"/>
      <c r="BX31" s="685">
        <v>97.6</v>
      </c>
      <c r="BY31" s="737"/>
      <c r="BZ31" s="737"/>
      <c r="CA31" s="737"/>
      <c r="CB31" s="738"/>
      <c r="CD31" s="744"/>
      <c r="CE31" s="745"/>
      <c r="CF31" s="694" t="s">
        <v>313</v>
      </c>
      <c r="CG31" s="695"/>
      <c r="CH31" s="695"/>
      <c r="CI31" s="695"/>
      <c r="CJ31" s="695"/>
      <c r="CK31" s="695"/>
      <c r="CL31" s="695"/>
      <c r="CM31" s="695"/>
      <c r="CN31" s="695"/>
      <c r="CO31" s="695"/>
      <c r="CP31" s="695"/>
      <c r="CQ31" s="696"/>
      <c r="CR31" s="679">
        <v>323170</v>
      </c>
      <c r="CS31" s="715"/>
      <c r="CT31" s="715"/>
      <c r="CU31" s="715"/>
      <c r="CV31" s="715"/>
      <c r="CW31" s="715"/>
      <c r="CX31" s="715"/>
      <c r="CY31" s="716"/>
      <c r="CZ31" s="684">
        <v>0.6</v>
      </c>
      <c r="DA31" s="713"/>
      <c r="DB31" s="713"/>
      <c r="DC31" s="717"/>
      <c r="DD31" s="688">
        <v>320655</v>
      </c>
      <c r="DE31" s="715"/>
      <c r="DF31" s="715"/>
      <c r="DG31" s="715"/>
      <c r="DH31" s="715"/>
      <c r="DI31" s="715"/>
      <c r="DJ31" s="715"/>
      <c r="DK31" s="716"/>
      <c r="DL31" s="688">
        <v>320655</v>
      </c>
      <c r="DM31" s="715"/>
      <c r="DN31" s="715"/>
      <c r="DO31" s="715"/>
      <c r="DP31" s="715"/>
      <c r="DQ31" s="715"/>
      <c r="DR31" s="715"/>
      <c r="DS31" s="715"/>
      <c r="DT31" s="715"/>
      <c r="DU31" s="715"/>
      <c r="DV31" s="716"/>
      <c r="DW31" s="684">
        <v>1.1000000000000001</v>
      </c>
      <c r="DX31" s="713"/>
      <c r="DY31" s="713"/>
      <c r="DZ31" s="713"/>
      <c r="EA31" s="713"/>
      <c r="EB31" s="713"/>
      <c r="EC31" s="714"/>
    </row>
    <row r="32" spans="2:133" ht="11.25" customHeight="1" x14ac:dyDescent="0.15">
      <c r="B32" s="676" t="s">
        <v>314</v>
      </c>
      <c r="C32" s="677"/>
      <c r="D32" s="677"/>
      <c r="E32" s="677"/>
      <c r="F32" s="677"/>
      <c r="G32" s="677"/>
      <c r="H32" s="677"/>
      <c r="I32" s="677"/>
      <c r="J32" s="677"/>
      <c r="K32" s="677"/>
      <c r="L32" s="677"/>
      <c r="M32" s="677"/>
      <c r="N32" s="677"/>
      <c r="O32" s="677"/>
      <c r="P32" s="677"/>
      <c r="Q32" s="678"/>
      <c r="R32" s="679">
        <v>2903525</v>
      </c>
      <c r="S32" s="680"/>
      <c r="T32" s="680"/>
      <c r="U32" s="680"/>
      <c r="V32" s="680"/>
      <c r="W32" s="680"/>
      <c r="X32" s="680"/>
      <c r="Y32" s="681"/>
      <c r="Z32" s="682">
        <v>5.2</v>
      </c>
      <c r="AA32" s="682"/>
      <c r="AB32" s="682"/>
      <c r="AC32" s="682"/>
      <c r="AD32" s="683" t="s">
        <v>129</v>
      </c>
      <c r="AE32" s="683"/>
      <c r="AF32" s="683"/>
      <c r="AG32" s="683"/>
      <c r="AH32" s="683"/>
      <c r="AI32" s="683"/>
      <c r="AJ32" s="683"/>
      <c r="AK32" s="683"/>
      <c r="AL32" s="684" t="s">
        <v>129</v>
      </c>
      <c r="AM32" s="685"/>
      <c r="AN32" s="685"/>
      <c r="AO32" s="686"/>
      <c r="AP32" s="731"/>
      <c r="AQ32" s="732"/>
      <c r="AR32" s="732"/>
      <c r="AS32" s="732"/>
      <c r="AT32" s="735"/>
      <c r="AU32" s="231"/>
      <c r="AV32" s="231"/>
      <c r="AW32" s="231"/>
      <c r="AX32" s="724" t="s">
        <v>315</v>
      </c>
      <c r="AY32" s="725"/>
      <c r="AZ32" s="725"/>
      <c r="BA32" s="725"/>
      <c r="BB32" s="725"/>
      <c r="BC32" s="725"/>
      <c r="BD32" s="725"/>
      <c r="BE32" s="725"/>
      <c r="BF32" s="726"/>
      <c r="BG32" s="748">
        <v>98.9</v>
      </c>
      <c r="BH32" s="749"/>
      <c r="BI32" s="749"/>
      <c r="BJ32" s="749"/>
      <c r="BK32" s="749"/>
      <c r="BL32" s="749"/>
      <c r="BM32" s="750">
        <v>94.3</v>
      </c>
      <c r="BN32" s="749"/>
      <c r="BO32" s="749"/>
      <c r="BP32" s="749"/>
      <c r="BQ32" s="751"/>
      <c r="BR32" s="748">
        <v>98.8</v>
      </c>
      <c r="BS32" s="749"/>
      <c r="BT32" s="749"/>
      <c r="BU32" s="749"/>
      <c r="BV32" s="749"/>
      <c r="BW32" s="749"/>
      <c r="BX32" s="750">
        <v>93.9</v>
      </c>
      <c r="BY32" s="749"/>
      <c r="BZ32" s="749"/>
      <c r="CA32" s="749"/>
      <c r="CB32" s="751"/>
      <c r="CD32" s="746"/>
      <c r="CE32" s="747"/>
      <c r="CF32" s="694" t="s">
        <v>316</v>
      </c>
      <c r="CG32" s="695"/>
      <c r="CH32" s="695"/>
      <c r="CI32" s="695"/>
      <c r="CJ32" s="695"/>
      <c r="CK32" s="695"/>
      <c r="CL32" s="695"/>
      <c r="CM32" s="695"/>
      <c r="CN32" s="695"/>
      <c r="CO32" s="695"/>
      <c r="CP32" s="695"/>
      <c r="CQ32" s="696"/>
      <c r="CR32" s="679">
        <v>316</v>
      </c>
      <c r="CS32" s="680"/>
      <c r="CT32" s="680"/>
      <c r="CU32" s="680"/>
      <c r="CV32" s="680"/>
      <c r="CW32" s="680"/>
      <c r="CX32" s="680"/>
      <c r="CY32" s="681"/>
      <c r="CZ32" s="684">
        <v>0</v>
      </c>
      <c r="DA32" s="713"/>
      <c r="DB32" s="713"/>
      <c r="DC32" s="717"/>
      <c r="DD32" s="688">
        <v>316</v>
      </c>
      <c r="DE32" s="680"/>
      <c r="DF32" s="680"/>
      <c r="DG32" s="680"/>
      <c r="DH32" s="680"/>
      <c r="DI32" s="680"/>
      <c r="DJ32" s="680"/>
      <c r="DK32" s="681"/>
      <c r="DL32" s="688">
        <v>316</v>
      </c>
      <c r="DM32" s="680"/>
      <c r="DN32" s="680"/>
      <c r="DO32" s="680"/>
      <c r="DP32" s="680"/>
      <c r="DQ32" s="680"/>
      <c r="DR32" s="680"/>
      <c r="DS32" s="680"/>
      <c r="DT32" s="680"/>
      <c r="DU32" s="680"/>
      <c r="DV32" s="681"/>
      <c r="DW32" s="684">
        <v>0</v>
      </c>
      <c r="DX32" s="713"/>
      <c r="DY32" s="713"/>
      <c r="DZ32" s="713"/>
      <c r="EA32" s="713"/>
      <c r="EB32" s="713"/>
      <c r="EC32" s="714"/>
    </row>
    <row r="33" spans="2:133" ht="11.25" customHeight="1" x14ac:dyDescent="0.15">
      <c r="B33" s="676" t="s">
        <v>317</v>
      </c>
      <c r="C33" s="677"/>
      <c r="D33" s="677"/>
      <c r="E33" s="677"/>
      <c r="F33" s="677"/>
      <c r="G33" s="677"/>
      <c r="H33" s="677"/>
      <c r="I33" s="677"/>
      <c r="J33" s="677"/>
      <c r="K33" s="677"/>
      <c r="L33" s="677"/>
      <c r="M33" s="677"/>
      <c r="N33" s="677"/>
      <c r="O33" s="677"/>
      <c r="P33" s="677"/>
      <c r="Q33" s="678"/>
      <c r="R33" s="679">
        <v>692633</v>
      </c>
      <c r="S33" s="680"/>
      <c r="T33" s="680"/>
      <c r="U33" s="680"/>
      <c r="V33" s="680"/>
      <c r="W33" s="680"/>
      <c r="X33" s="680"/>
      <c r="Y33" s="681"/>
      <c r="Z33" s="682">
        <v>1.2</v>
      </c>
      <c r="AA33" s="682"/>
      <c r="AB33" s="682"/>
      <c r="AC33" s="682"/>
      <c r="AD33" s="683" t="s">
        <v>234</v>
      </c>
      <c r="AE33" s="683"/>
      <c r="AF33" s="683"/>
      <c r="AG33" s="683"/>
      <c r="AH33" s="683"/>
      <c r="AI33" s="683"/>
      <c r="AJ33" s="683"/>
      <c r="AK33" s="683"/>
      <c r="AL33" s="684" t="s">
        <v>129</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318</v>
      </c>
      <c r="CE33" s="695"/>
      <c r="CF33" s="695"/>
      <c r="CG33" s="695"/>
      <c r="CH33" s="695"/>
      <c r="CI33" s="695"/>
      <c r="CJ33" s="695"/>
      <c r="CK33" s="695"/>
      <c r="CL33" s="695"/>
      <c r="CM33" s="695"/>
      <c r="CN33" s="695"/>
      <c r="CO33" s="695"/>
      <c r="CP33" s="695"/>
      <c r="CQ33" s="696"/>
      <c r="CR33" s="679">
        <v>21694195</v>
      </c>
      <c r="CS33" s="715"/>
      <c r="CT33" s="715"/>
      <c r="CU33" s="715"/>
      <c r="CV33" s="715"/>
      <c r="CW33" s="715"/>
      <c r="CX33" s="715"/>
      <c r="CY33" s="716"/>
      <c r="CZ33" s="684">
        <v>39.200000000000003</v>
      </c>
      <c r="DA33" s="713"/>
      <c r="DB33" s="713"/>
      <c r="DC33" s="717"/>
      <c r="DD33" s="688">
        <v>17031418</v>
      </c>
      <c r="DE33" s="715"/>
      <c r="DF33" s="715"/>
      <c r="DG33" s="715"/>
      <c r="DH33" s="715"/>
      <c r="DI33" s="715"/>
      <c r="DJ33" s="715"/>
      <c r="DK33" s="716"/>
      <c r="DL33" s="688">
        <v>12104781</v>
      </c>
      <c r="DM33" s="715"/>
      <c r="DN33" s="715"/>
      <c r="DO33" s="715"/>
      <c r="DP33" s="715"/>
      <c r="DQ33" s="715"/>
      <c r="DR33" s="715"/>
      <c r="DS33" s="715"/>
      <c r="DT33" s="715"/>
      <c r="DU33" s="715"/>
      <c r="DV33" s="716"/>
      <c r="DW33" s="684">
        <v>39.700000000000003</v>
      </c>
      <c r="DX33" s="713"/>
      <c r="DY33" s="713"/>
      <c r="DZ33" s="713"/>
      <c r="EA33" s="713"/>
      <c r="EB33" s="713"/>
      <c r="EC33" s="714"/>
    </row>
    <row r="34" spans="2:133" ht="11.25" customHeight="1" x14ac:dyDescent="0.15">
      <c r="B34" s="676" t="s">
        <v>319</v>
      </c>
      <c r="C34" s="677"/>
      <c r="D34" s="677"/>
      <c r="E34" s="677"/>
      <c r="F34" s="677"/>
      <c r="G34" s="677"/>
      <c r="H34" s="677"/>
      <c r="I34" s="677"/>
      <c r="J34" s="677"/>
      <c r="K34" s="677"/>
      <c r="L34" s="677"/>
      <c r="M34" s="677"/>
      <c r="N34" s="677"/>
      <c r="O34" s="677"/>
      <c r="P34" s="677"/>
      <c r="Q34" s="678"/>
      <c r="R34" s="679">
        <v>541253</v>
      </c>
      <c r="S34" s="680"/>
      <c r="T34" s="680"/>
      <c r="U34" s="680"/>
      <c r="V34" s="680"/>
      <c r="W34" s="680"/>
      <c r="X34" s="680"/>
      <c r="Y34" s="681"/>
      <c r="Z34" s="682">
        <v>1</v>
      </c>
      <c r="AA34" s="682"/>
      <c r="AB34" s="682"/>
      <c r="AC34" s="682"/>
      <c r="AD34" s="683">
        <v>30263</v>
      </c>
      <c r="AE34" s="683"/>
      <c r="AF34" s="683"/>
      <c r="AG34" s="683"/>
      <c r="AH34" s="683"/>
      <c r="AI34" s="683"/>
      <c r="AJ34" s="683"/>
      <c r="AK34" s="683"/>
      <c r="AL34" s="684">
        <v>0.1</v>
      </c>
      <c r="AM34" s="685"/>
      <c r="AN34" s="685"/>
      <c r="AO34" s="686"/>
      <c r="AP34" s="234"/>
      <c r="AQ34" s="658" t="s">
        <v>320</v>
      </c>
      <c r="AR34" s="659"/>
      <c r="AS34" s="659"/>
      <c r="AT34" s="659"/>
      <c r="AU34" s="659"/>
      <c r="AV34" s="659"/>
      <c r="AW34" s="659"/>
      <c r="AX34" s="659"/>
      <c r="AY34" s="659"/>
      <c r="AZ34" s="659"/>
      <c r="BA34" s="659"/>
      <c r="BB34" s="659"/>
      <c r="BC34" s="659"/>
      <c r="BD34" s="659"/>
      <c r="BE34" s="659"/>
      <c r="BF34" s="660"/>
      <c r="BG34" s="658" t="s">
        <v>321</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322</v>
      </c>
      <c r="CE34" s="695"/>
      <c r="CF34" s="695"/>
      <c r="CG34" s="695"/>
      <c r="CH34" s="695"/>
      <c r="CI34" s="695"/>
      <c r="CJ34" s="695"/>
      <c r="CK34" s="695"/>
      <c r="CL34" s="695"/>
      <c r="CM34" s="695"/>
      <c r="CN34" s="695"/>
      <c r="CO34" s="695"/>
      <c r="CP34" s="695"/>
      <c r="CQ34" s="696"/>
      <c r="CR34" s="679">
        <v>7475427</v>
      </c>
      <c r="CS34" s="680"/>
      <c r="CT34" s="680"/>
      <c r="CU34" s="680"/>
      <c r="CV34" s="680"/>
      <c r="CW34" s="680"/>
      <c r="CX34" s="680"/>
      <c r="CY34" s="681"/>
      <c r="CZ34" s="684">
        <v>13.5</v>
      </c>
      <c r="DA34" s="713"/>
      <c r="DB34" s="713"/>
      <c r="DC34" s="717"/>
      <c r="DD34" s="688">
        <v>6452102</v>
      </c>
      <c r="DE34" s="680"/>
      <c r="DF34" s="680"/>
      <c r="DG34" s="680"/>
      <c r="DH34" s="680"/>
      <c r="DI34" s="680"/>
      <c r="DJ34" s="680"/>
      <c r="DK34" s="681"/>
      <c r="DL34" s="688">
        <v>4919793</v>
      </c>
      <c r="DM34" s="680"/>
      <c r="DN34" s="680"/>
      <c r="DO34" s="680"/>
      <c r="DP34" s="680"/>
      <c r="DQ34" s="680"/>
      <c r="DR34" s="680"/>
      <c r="DS34" s="680"/>
      <c r="DT34" s="680"/>
      <c r="DU34" s="680"/>
      <c r="DV34" s="681"/>
      <c r="DW34" s="684">
        <v>16.100000000000001</v>
      </c>
      <c r="DX34" s="713"/>
      <c r="DY34" s="713"/>
      <c r="DZ34" s="713"/>
      <c r="EA34" s="713"/>
      <c r="EB34" s="713"/>
      <c r="EC34" s="714"/>
    </row>
    <row r="35" spans="2:133" ht="11.25" customHeight="1" x14ac:dyDescent="0.15">
      <c r="B35" s="676" t="s">
        <v>323</v>
      </c>
      <c r="C35" s="677"/>
      <c r="D35" s="677"/>
      <c r="E35" s="677"/>
      <c r="F35" s="677"/>
      <c r="G35" s="677"/>
      <c r="H35" s="677"/>
      <c r="I35" s="677"/>
      <c r="J35" s="677"/>
      <c r="K35" s="677"/>
      <c r="L35" s="677"/>
      <c r="M35" s="677"/>
      <c r="N35" s="677"/>
      <c r="O35" s="677"/>
      <c r="P35" s="677"/>
      <c r="Q35" s="678"/>
      <c r="R35" s="679">
        <v>9226700</v>
      </c>
      <c r="S35" s="680"/>
      <c r="T35" s="680"/>
      <c r="U35" s="680"/>
      <c r="V35" s="680"/>
      <c r="W35" s="680"/>
      <c r="X35" s="680"/>
      <c r="Y35" s="681"/>
      <c r="Z35" s="682">
        <v>16.5</v>
      </c>
      <c r="AA35" s="682"/>
      <c r="AB35" s="682"/>
      <c r="AC35" s="682"/>
      <c r="AD35" s="683" t="s">
        <v>129</v>
      </c>
      <c r="AE35" s="683"/>
      <c r="AF35" s="683"/>
      <c r="AG35" s="683"/>
      <c r="AH35" s="683"/>
      <c r="AI35" s="683"/>
      <c r="AJ35" s="683"/>
      <c r="AK35" s="683"/>
      <c r="AL35" s="684" t="s">
        <v>144</v>
      </c>
      <c r="AM35" s="685"/>
      <c r="AN35" s="685"/>
      <c r="AO35" s="686"/>
      <c r="AP35" s="234"/>
      <c r="AQ35" s="752" t="s">
        <v>324</v>
      </c>
      <c r="AR35" s="753"/>
      <c r="AS35" s="753"/>
      <c r="AT35" s="753"/>
      <c r="AU35" s="753"/>
      <c r="AV35" s="753"/>
      <c r="AW35" s="753"/>
      <c r="AX35" s="753"/>
      <c r="AY35" s="754"/>
      <c r="AZ35" s="668">
        <v>10047343</v>
      </c>
      <c r="BA35" s="669"/>
      <c r="BB35" s="669"/>
      <c r="BC35" s="669"/>
      <c r="BD35" s="669"/>
      <c r="BE35" s="669"/>
      <c r="BF35" s="755"/>
      <c r="BG35" s="690" t="s">
        <v>325</v>
      </c>
      <c r="BH35" s="691"/>
      <c r="BI35" s="691"/>
      <c r="BJ35" s="691"/>
      <c r="BK35" s="691"/>
      <c r="BL35" s="691"/>
      <c r="BM35" s="691"/>
      <c r="BN35" s="691"/>
      <c r="BO35" s="691"/>
      <c r="BP35" s="691"/>
      <c r="BQ35" s="691"/>
      <c r="BR35" s="691"/>
      <c r="BS35" s="691"/>
      <c r="BT35" s="691"/>
      <c r="BU35" s="692"/>
      <c r="BV35" s="668">
        <v>214975</v>
      </c>
      <c r="BW35" s="669"/>
      <c r="BX35" s="669"/>
      <c r="BY35" s="669"/>
      <c r="BZ35" s="669"/>
      <c r="CA35" s="669"/>
      <c r="CB35" s="755"/>
      <c r="CD35" s="694" t="s">
        <v>326</v>
      </c>
      <c r="CE35" s="695"/>
      <c r="CF35" s="695"/>
      <c r="CG35" s="695"/>
      <c r="CH35" s="695"/>
      <c r="CI35" s="695"/>
      <c r="CJ35" s="695"/>
      <c r="CK35" s="695"/>
      <c r="CL35" s="695"/>
      <c r="CM35" s="695"/>
      <c r="CN35" s="695"/>
      <c r="CO35" s="695"/>
      <c r="CP35" s="695"/>
      <c r="CQ35" s="696"/>
      <c r="CR35" s="679">
        <v>385876</v>
      </c>
      <c r="CS35" s="715"/>
      <c r="CT35" s="715"/>
      <c r="CU35" s="715"/>
      <c r="CV35" s="715"/>
      <c r="CW35" s="715"/>
      <c r="CX35" s="715"/>
      <c r="CY35" s="716"/>
      <c r="CZ35" s="684">
        <v>0.7</v>
      </c>
      <c r="DA35" s="713"/>
      <c r="DB35" s="713"/>
      <c r="DC35" s="717"/>
      <c r="DD35" s="688">
        <v>368672</v>
      </c>
      <c r="DE35" s="715"/>
      <c r="DF35" s="715"/>
      <c r="DG35" s="715"/>
      <c r="DH35" s="715"/>
      <c r="DI35" s="715"/>
      <c r="DJ35" s="715"/>
      <c r="DK35" s="716"/>
      <c r="DL35" s="688">
        <v>217179</v>
      </c>
      <c r="DM35" s="715"/>
      <c r="DN35" s="715"/>
      <c r="DO35" s="715"/>
      <c r="DP35" s="715"/>
      <c r="DQ35" s="715"/>
      <c r="DR35" s="715"/>
      <c r="DS35" s="715"/>
      <c r="DT35" s="715"/>
      <c r="DU35" s="715"/>
      <c r="DV35" s="716"/>
      <c r="DW35" s="684">
        <v>0.7</v>
      </c>
      <c r="DX35" s="713"/>
      <c r="DY35" s="713"/>
      <c r="DZ35" s="713"/>
      <c r="EA35" s="713"/>
      <c r="EB35" s="713"/>
      <c r="EC35" s="714"/>
    </row>
    <row r="36" spans="2:133" ht="11.25" customHeight="1" x14ac:dyDescent="0.15">
      <c r="B36" s="676" t="s">
        <v>327</v>
      </c>
      <c r="C36" s="677"/>
      <c r="D36" s="677"/>
      <c r="E36" s="677"/>
      <c r="F36" s="677"/>
      <c r="G36" s="677"/>
      <c r="H36" s="677"/>
      <c r="I36" s="677"/>
      <c r="J36" s="677"/>
      <c r="K36" s="677"/>
      <c r="L36" s="677"/>
      <c r="M36" s="677"/>
      <c r="N36" s="677"/>
      <c r="O36" s="677"/>
      <c r="P36" s="677"/>
      <c r="Q36" s="678"/>
      <c r="R36" s="679" t="s">
        <v>129</v>
      </c>
      <c r="S36" s="680"/>
      <c r="T36" s="680"/>
      <c r="U36" s="680"/>
      <c r="V36" s="680"/>
      <c r="W36" s="680"/>
      <c r="X36" s="680"/>
      <c r="Y36" s="681"/>
      <c r="Z36" s="682" t="s">
        <v>144</v>
      </c>
      <c r="AA36" s="682"/>
      <c r="AB36" s="682"/>
      <c r="AC36" s="682"/>
      <c r="AD36" s="683" t="s">
        <v>129</v>
      </c>
      <c r="AE36" s="683"/>
      <c r="AF36" s="683"/>
      <c r="AG36" s="683"/>
      <c r="AH36" s="683"/>
      <c r="AI36" s="683"/>
      <c r="AJ36" s="683"/>
      <c r="AK36" s="683"/>
      <c r="AL36" s="684" t="s">
        <v>129</v>
      </c>
      <c r="AM36" s="685"/>
      <c r="AN36" s="685"/>
      <c r="AO36" s="686"/>
      <c r="AQ36" s="756" t="s">
        <v>328</v>
      </c>
      <c r="AR36" s="757"/>
      <c r="AS36" s="757"/>
      <c r="AT36" s="757"/>
      <c r="AU36" s="757"/>
      <c r="AV36" s="757"/>
      <c r="AW36" s="757"/>
      <c r="AX36" s="757"/>
      <c r="AY36" s="758"/>
      <c r="AZ36" s="679">
        <v>3603181</v>
      </c>
      <c r="BA36" s="680"/>
      <c r="BB36" s="680"/>
      <c r="BC36" s="680"/>
      <c r="BD36" s="715"/>
      <c r="BE36" s="715"/>
      <c r="BF36" s="738"/>
      <c r="BG36" s="694" t="s">
        <v>329</v>
      </c>
      <c r="BH36" s="695"/>
      <c r="BI36" s="695"/>
      <c r="BJ36" s="695"/>
      <c r="BK36" s="695"/>
      <c r="BL36" s="695"/>
      <c r="BM36" s="695"/>
      <c r="BN36" s="695"/>
      <c r="BO36" s="695"/>
      <c r="BP36" s="695"/>
      <c r="BQ36" s="695"/>
      <c r="BR36" s="695"/>
      <c r="BS36" s="695"/>
      <c r="BT36" s="695"/>
      <c r="BU36" s="696"/>
      <c r="BV36" s="679">
        <v>129310</v>
      </c>
      <c r="BW36" s="680"/>
      <c r="BX36" s="680"/>
      <c r="BY36" s="680"/>
      <c r="BZ36" s="680"/>
      <c r="CA36" s="680"/>
      <c r="CB36" s="689"/>
      <c r="CD36" s="694" t="s">
        <v>330</v>
      </c>
      <c r="CE36" s="695"/>
      <c r="CF36" s="695"/>
      <c r="CG36" s="695"/>
      <c r="CH36" s="695"/>
      <c r="CI36" s="695"/>
      <c r="CJ36" s="695"/>
      <c r="CK36" s="695"/>
      <c r="CL36" s="695"/>
      <c r="CM36" s="695"/>
      <c r="CN36" s="695"/>
      <c r="CO36" s="695"/>
      <c r="CP36" s="695"/>
      <c r="CQ36" s="696"/>
      <c r="CR36" s="679">
        <v>7072497</v>
      </c>
      <c r="CS36" s="680"/>
      <c r="CT36" s="680"/>
      <c r="CU36" s="680"/>
      <c r="CV36" s="680"/>
      <c r="CW36" s="680"/>
      <c r="CX36" s="680"/>
      <c r="CY36" s="681"/>
      <c r="CZ36" s="684">
        <v>12.8</v>
      </c>
      <c r="DA36" s="713"/>
      <c r="DB36" s="713"/>
      <c r="DC36" s="717"/>
      <c r="DD36" s="688">
        <v>6404462</v>
      </c>
      <c r="DE36" s="680"/>
      <c r="DF36" s="680"/>
      <c r="DG36" s="680"/>
      <c r="DH36" s="680"/>
      <c r="DI36" s="680"/>
      <c r="DJ36" s="680"/>
      <c r="DK36" s="681"/>
      <c r="DL36" s="688">
        <v>3386734</v>
      </c>
      <c r="DM36" s="680"/>
      <c r="DN36" s="680"/>
      <c r="DO36" s="680"/>
      <c r="DP36" s="680"/>
      <c r="DQ36" s="680"/>
      <c r="DR36" s="680"/>
      <c r="DS36" s="680"/>
      <c r="DT36" s="680"/>
      <c r="DU36" s="680"/>
      <c r="DV36" s="681"/>
      <c r="DW36" s="684">
        <v>11.1</v>
      </c>
      <c r="DX36" s="713"/>
      <c r="DY36" s="713"/>
      <c r="DZ36" s="713"/>
      <c r="EA36" s="713"/>
      <c r="EB36" s="713"/>
      <c r="EC36" s="714"/>
    </row>
    <row r="37" spans="2:133" ht="11.25" customHeight="1" x14ac:dyDescent="0.15">
      <c r="B37" s="676" t="s">
        <v>331</v>
      </c>
      <c r="C37" s="677"/>
      <c r="D37" s="677"/>
      <c r="E37" s="677"/>
      <c r="F37" s="677"/>
      <c r="G37" s="677"/>
      <c r="H37" s="677"/>
      <c r="I37" s="677"/>
      <c r="J37" s="677"/>
      <c r="K37" s="677"/>
      <c r="L37" s="677"/>
      <c r="M37" s="677"/>
      <c r="N37" s="677"/>
      <c r="O37" s="677"/>
      <c r="P37" s="677"/>
      <c r="Q37" s="678"/>
      <c r="R37" s="679">
        <v>1948000</v>
      </c>
      <c r="S37" s="680"/>
      <c r="T37" s="680"/>
      <c r="U37" s="680"/>
      <c r="V37" s="680"/>
      <c r="W37" s="680"/>
      <c r="X37" s="680"/>
      <c r="Y37" s="681"/>
      <c r="Z37" s="682">
        <v>3.5</v>
      </c>
      <c r="AA37" s="682"/>
      <c r="AB37" s="682"/>
      <c r="AC37" s="682"/>
      <c r="AD37" s="683" t="s">
        <v>129</v>
      </c>
      <c r="AE37" s="683"/>
      <c r="AF37" s="683"/>
      <c r="AG37" s="683"/>
      <c r="AH37" s="683"/>
      <c r="AI37" s="683"/>
      <c r="AJ37" s="683"/>
      <c r="AK37" s="683"/>
      <c r="AL37" s="684" t="s">
        <v>129</v>
      </c>
      <c r="AM37" s="685"/>
      <c r="AN37" s="685"/>
      <c r="AO37" s="686"/>
      <c r="AQ37" s="756" t="s">
        <v>332</v>
      </c>
      <c r="AR37" s="757"/>
      <c r="AS37" s="757"/>
      <c r="AT37" s="757"/>
      <c r="AU37" s="757"/>
      <c r="AV37" s="757"/>
      <c r="AW37" s="757"/>
      <c r="AX37" s="757"/>
      <c r="AY37" s="758"/>
      <c r="AZ37" s="679">
        <v>1800000</v>
      </c>
      <c r="BA37" s="680"/>
      <c r="BB37" s="680"/>
      <c r="BC37" s="680"/>
      <c r="BD37" s="715"/>
      <c r="BE37" s="715"/>
      <c r="BF37" s="738"/>
      <c r="BG37" s="694" t="s">
        <v>333</v>
      </c>
      <c r="BH37" s="695"/>
      <c r="BI37" s="695"/>
      <c r="BJ37" s="695"/>
      <c r="BK37" s="695"/>
      <c r="BL37" s="695"/>
      <c r="BM37" s="695"/>
      <c r="BN37" s="695"/>
      <c r="BO37" s="695"/>
      <c r="BP37" s="695"/>
      <c r="BQ37" s="695"/>
      <c r="BR37" s="695"/>
      <c r="BS37" s="695"/>
      <c r="BT37" s="695"/>
      <c r="BU37" s="696"/>
      <c r="BV37" s="679">
        <v>17450</v>
      </c>
      <c r="BW37" s="680"/>
      <c r="BX37" s="680"/>
      <c r="BY37" s="680"/>
      <c r="BZ37" s="680"/>
      <c r="CA37" s="680"/>
      <c r="CB37" s="689"/>
      <c r="CD37" s="694" t="s">
        <v>334</v>
      </c>
      <c r="CE37" s="695"/>
      <c r="CF37" s="695"/>
      <c r="CG37" s="695"/>
      <c r="CH37" s="695"/>
      <c r="CI37" s="695"/>
      <c r="CJ37" s="695"/>
      <c r="CK37" s="695"/>
      <c r="CL37" s="695"/>
      <c r="CM37" s="695"/>
      <c r="CN37" s="695"/>
      <c r="CO37" s="695"/>
      <c r="CP37" s="695"/>
      <c r="CQ37" s="696"/>
      <c r="CR37" s="679">
        <v>1469847</v>
      </c>
      <c r="CS37" s="715"/>
      <c r="CT37" s="715"/>
      <c r="CU37" s="715"/>
      <c r="CV37" s="715"/>
      <c r="CW37" s="715"/>
      <c r="CX37" s="715"/>
      <c r="CY37" s="716"/>
      <c r="CZ37" s="684">
        <v>2.7</v>
      </c>
      <c r="DA37" s="713"/>
      <c r="DB37" s="713"/>
      <c r="DC37" s="717"/>
      <c r="DD37" s="688">
        <v>1469847</v>
      </c>
      <c r="DE37" s="715"/>
      <c r="DF37" s="715"/>
      <c r="DG37" s="715"/>
      <c r="DH37" s="715"/>
      <c r="DI37" s="715"/>
      <c r="DJ37" s="715"/>
      <c r="DK37" s="716"/>
      <c r="DL37" s="688">
        <v>1032812</v>
      </c>
      <c r="DM37" s="715"/>
      <c r="DN37" s="715"/>
      <c r="DO37" s="715"/>
      <c r="DP37" s="715"/>
      <c r="DQ37" s="715"/>
      <c r="DR37" s="715"/>
      <c r="DS37" s="715"/>
      <c r="DT37" s="715"/>
      <c r="DU37" s="715"/>
      <c r="DV37" s="716"/>
      <c r="DW37" s="684">
        <v>3.4</v>
      </c>
      <c r="DX37" s="713"/>
      <c r="DY37" s="713"/>
      <c r="DZ37" s="713"/>
      <c r="EA37" s="713"/>
      <c r="EB37" s="713"/>
      <c r="EC37" s="714"/>
    </row>
    <row r="38" spans="2:133" ht="11.25" customHeight="1" x14ac:dyDescent="0.15">
      <c r="B38" s="724" t="s">
        <v>335</v>
      </c>
      <c r="C38" s="725"/>
      <c r="D38" s="725"/>
      <c r="E38" s="725"/>
      <c r="F38" s="725"/>
      <c r="G38" s="725"/>
      <c r="H38" s="725"/>
      <c r="I38" s="725"/>
      <c r="J38" s="725"/>
      <c r="K38" s="725"/>
      <c r="L38" s="725"/>
      <c r="M38" s="725"/>
      <c r="N38" s="725"/>
      <c r="O38" s="725"/>
      <c r="P38" s="725"/>
      <c r="Q38" s="726"/>
      <c r="R38" s="759">
        <v>56058756</v>
      </c>
      <c r="S38" s="760"/>
      <c r="T38" s="760"/>
      <c r="U38" s="760"/>
      <c r="V38" s="760"/>
      <c r="W38" s="760"/>
      <c r="X38" s="760"/>
      <c r="Y38" s="761"/>
      <c r="Z38" s="762">
        <v>100</v>
      </c>
      <c r="AA38" s="762"/>
      <c r="AB38" s="762"/>
      <c r="AC38" s="762"/>
      <c r="AD38" s="763">
        <v>28532719</v>
      </c>
      <c r="AE38" s="763"/>
      <c r="AF38" s="763"/>
      <c r="AG38" s="763"/>
      <c r="AH38" s="763"/>
      <c r="AI38" s="763"/>
      <c r="AJ38" s="763"/>
      <c r="AK38" s="763"/>
      <c r="AL38" s="764">
        <v>100</v>
      </c>
      <c r="AM38" s="750"/>
      <c r="AN38" s="750"/>
      <c r="AO38" s="765"/>
      <c r="AQ38" s="756" t="s">
        <v>336</v>
      </c>
      <c r="AR38" s="757"/>
      <c r="AS38" s="757"/>
      <c r="AT38" s="757"/>
      <c r="AU38" s="757"/>
      <c r="AV38" s="757"/>
      <c r="AW38" s="757"/>
      <c r="AX38" s="757"/>
      <c r="AY38" s="758"/>
      <c r="AZ38" s="679">
        <v>71037</v>
      </c>
      <c r="BA38" s="680"/>
      <c r="BB38" s="680"/>
      <c r="BC38" s="680"/>
      <c r="BD38" s="715"/>
      <c r="BE38" s="715"/>
      <c r="BF38" s="738"/>
      <c r="BG38" s="694" t="s">
        <v>337</v>
      </c>
      <c r="BH38" s="695"/>
      <c r="BI38" s="695"/>
      <c r="BJ38" s="695"/>
      <c r="BK38" s="695"/>
      <c r="BL38" s="695"/>
      <c r="BM38" s="695"/>
      <c r="BN38" s="695"/>
      <c r="BO38" s="695"/>
      <c r="BP38" s="695"/>
      <c r="BQ38" s="695"/>
      <c r="BR38" s="695"/>
      <c r="BS38" s="695"/>
      <c r="BT38" s="695"/>
      <c r="BU38" s="696"/>
      <c r="BV38" s="679">
        <v>27267</v>
      </c>
      <c r="BW38" s="680"/>
      <c r="BX38" s="680"/>
      <c r="BY38" s="680"/>
      <c r="BZ38" s="680"/>
      <c r="CA38" s="680"/>
      <c r="CB38" s="689"/>
      <c r="CD38" s="694" t="s">
        <v>338</v>
      </c>
      <c r="CE38" s="695"/>
      <c r="CF38" s="695"/>
      <c r="CG38" s="695"/>
      <c r="CH38" s="695"/>
      <c r="CI38" s="695"/>
      <c r="CJ38" s="695"/>
      <c r="CK38" s="695"/>
      <c r="CL38" s="695"/>
      <c r="CM38" s="695"/>
      <c r="CN38" s="695"/>
      <c r="CO38" s="695"/>
      <c r="CP38" s="695"/>
      <c r="CQ38" s="696"/>
      <c r="CR38" s="679">
        <v>4573125</v>
      </c>
      <c r="CS38" s="680"/>
      <c r="CT38" s="680"/>
      <c r="CU38" s="680"/>
      <c r="CV38" s="680"/>
      <c r="CW38" s="680"/>
      <c r="CX38" s="680"/>
      <c r="CY38" s="681"/>
      <c r="CZ38" s="684">
        <v>8.3000000000000007</v>
      </c>
      <c r="DA38" s="713"/>
      <c r="DB38" s="713"/>
      <c r="DC38" s="717"/>
      <c r="DD38" s="688">
        <v>3781078</v>
      </c>
      <c r="DE38" s="680"/>
      <c r="DF38" s="680"/>
      <c r="DG38" s="680"/>
      <c r="DH38" s="680"/>
      <c r="DI38" s="680"/>
      <c r="DJ38" s="680"/>
      <c r="DK38" s="681"/>
      <c r="DL38" s="688">
        <v>3581075</v>
      </c>
      <c r="DM38" s="680"/>
      <c r="DN38" s="680"/>
      <c r="DO38" s="680"/>
      <c r="DP38" s="680"/>
      <c r="DQ38" s="680"/>
      <c r="DR38" s="680"/>
      <c r="DS38" s="680"/>
      <c r="DT38" s="680"/>
      <c r="DU38" s="680"/>
      <c r="DV38" s="681"/>
      <c r="DW38" s="684">
        <v>11.7</v>
      </c>
      <c r="DX38" s="713"/>
      <c r="DY38" s="713"/>
      <c r="DZ38" s="713"/>
      <c r="EA38" s="713"/>
      <c r="EB38" s="713"/>
      <c r="EC38" s="714"/>
    </row>
    <row r="39" spans="2:133" ht="11.25" customHeight="1" x14ac:dyDescent="0.15">
      <c r="AQ39" s="756" t="s">
        <v>339</v>
      </c>
      <c r="AR39" s="757"/>
      <c r="AS39" s="757"/>
      <c r="AT39" s="757"/>
      <c r="AU39" s="757"/>
      <c r="AV39" s="757"/>
      <c r="AW39" s="757"/>
      <c r="AX39" s="757"/>
      <c r="AY39" s="758"/>
      <c r="AZ39" s="679" t="s">
        <v>129</v>
      </c>
      <c r="BA39" s="680"/>
      <c r="BB39" s="680"/>
      <c r="BC39" s="680"/>
      <c r="BD39" s="715"/>
      <c r="BE39" s="715"/>
      <c r="BF39" s="738"/>
      <c r="BG39" s="770" t="s">
        <v>340</v>
      </c>
      <c r="BH39" s="771"/>
      <c r="BI39" s="771"/>
      <c r="BJ39" s="771"/>
      <c r="BK39" s="771"/>
      <c r="BL39" s="235"/>
      <c r="BM39" s="695" t="s">
        <v>341</v>
      </c>
      <c r="BN39" s="695"/>
      <c r="BO39" s="695"/>
      <c r="BP39" s="695"/>
      <c r="BQ39" s="695"/>
      <c r="BR39" s="695"/>
      <c r="BS39" s="695"/>
      <c r="BT39" s="695"/>
      <c r="BU39" s="696"/>
      <c r="BV39" s="679">
        <v>88</v>
      </c>
      <c r="BW39" s="680"/>
      <c r="BX39" s="680"/>
      <c r="BY39" s="680"/>
      <c r="BZ39" s="680"/>
      <c r="CA39" s="680"/>
      <c r="CB39" s="689"/>
      <c r="CD39" s="694" t="s">
        <v>342</v>
      </c>
      <c r="CE39" s="695"/>
      <c r="CF39" s="695"/>
      <c r="CG39" s="695"/>
      <c r="CH39" s="695"/>
      <c r="CI39" s="695"/>
      <c r="CJ39" s="695"/>
      <c r="CK39" s="695"/>
      <c r="CL39" s="695"/>
      <c r="CM39" s="695"/>
      <c r="CN39" s="695"/>
      <c r="CO39" s="695"/>
      <c r="CP39" s="695"/>
      <c r="CQ39" s="696"/>
      <c r="CR39" s="679">
        <v>66000</v>
      </c>
      <c r="CS39" s="715"/>
      <c r="CT39" s="715"/>
      <c r="CU39" s="715"/>
      <c r="CV39" s="715"/>
      <c r="CW39" s="715"/>
      <c r="CX39" s="715"/>
      <c r="CY39" s="716"/>
      <c r="CZ39" s="684">
        <v>0.1</v>
      </c>
      <c r="DA39" s="713"/>
      <c r="DB39" s="713"/>
      <c r="DC39" s="717"/>
      <c r="DD39" s="688">
        <v>25104</v>
      </c>
      <c r="DE39" s="715"/>
      <c r="DF39" s="715"/>
      <c r="DG39" s="715"/>
      <c r="DH39" s="715"/>
      <c r="DI39" s="715"/>
      <c r="DJ39" s="715"/>
      <c r="DK39" s="716"/>
      <c r="DL39" s="688" t="s">
        <v>129</v>
      </c>
      <c r="DM39" s="715"/>
      <c r="DN39" s="715"/>
      <c r="DO39" s="715"/>
      <c r="DP39" s="715"/>
      <c r="DQ39" s="715"/>
      <c r="DR39" s="715"/>
      <c r="DS39" s="715"/>
      <c r="DT39" s="715"/>
      <c r="DU39" s="715"/>
      <c r="DV39" s="716"/>
      <c r="DW39" s="684" t="s">
        <v>234</v>
      </c>
      <c r="DX39" s="713"/>
      <c r="DY39" s="713"/>
      <c r="DZ39" s="713"/>
      <c r="EA39" s="713"/>
      <c r="EB39" s="713"/>
      <c r="EC39" s="714"/>
    </row>
    <row r="40" spans="2:133" ht="11.25" customHeight="1" x14ac:dyDescent="0.15">
      <c r="AQ40" s="756" t="s">
        <v>343</v>
      </c>
      <c r="AR40" s="757"/>
      <c r="AS40" s="757"/>
      <c r="AT40" s="757"/>
      <c r="AU40" s="757"/>
      <c r="AV40" s="757"/>
      <c r="AW40" s="757"/>
      <c r="AX40" s="757"/>
      <c r="AY40" s="758"/>
      <c r="AZ40" s="679">
        <v>908083</v>
      </c>
      <c r="BA40" s="680"/>
      <c r="BB40" s="680"/>
      <c r="BC40" s="680"/>
      <c r="BD40" s="715"/>
      <c r="BE40" s="715"/>
      <c r="BF40" s="738"/>
      <c r="BG40" s="770"/>
      <c r="BH40" s="771"/>
      <c r="BI40" s="771"/>
      <c r="BJ40" s="771"/>
      <c r="BK40" s="771"/>
      <c r="BL40" s="235"/>
      <c r="BM40" s="695" t="s">
        <v>344</v>
      </c>
      <c r="BN40" s="695"/>
      <c r="BO40" s="695"/>
      <c r="BP40" s="695"/>
      <c r="BQ40" s="695"/>
      <c r="BR40" s="695"/>
      <c r="BS40" s="695"/>
      <c r="BT40" s="695"/>
      <c r="BU40" s="696"/>
      <c r="BV40" s="679" t="s">
        <v>129</v>
      </c>
      <c r="BW40" s="680"/>
      <c r="BX40" s="680"/>
      <c r="BY40" s="680"/>
      <c r="BZ40" s="680"/>
      <c r="CA40" s="680"/>
      <c r="CB40" s="689"/>
      <c r="CD40" s="694" t="s">
        <v>345</v>
      </c>
      <c r="CE40" s="695"/>
      <c r="CF40" s="695"/>
      <c r="CG40" s="695"/>
      <c r="CH40" s="695"/>
      <c r="CI40" s="695"/>
      <c r="CJ40" s="695"/>
      <c r="CK40" s="695"/>
      <c r="CL40" s="695"/>
      <c r="CM40" s="695"/>
      <c r="CN40" s="695"/>
      <c r="CO40" s="695"/>
      <c r="CP40" s="695"/>
      <c r="CQ40" s="696"/>
      <c r="CR40" s="679">
        <v>2121270</v>
      </c>
      <c r="CS40" s="680"/>
      <c r="CT40" s="680"/>
      <c r="CU40" s="680"/>
      <c r="CV40" s="680"/>
      <c r="CW40" s="680"/>
      <c r="CX40" s="680"/>
      <c r="CY40" s="681"/>
      <c r="CZ40" s="684">
        <v>3.8</v>
      </c>
      <c r="DA40" s="713"/>
      <c r="DB40" s="713"/>
      <c r="DC40" s="717"/>
      <c r="DD40" s="688" t="s">
        <v>234</v>
      </c>
      <c r="DE40" s="680"/>
      <c r="DF40" s="680"/>
      <c r="DG40" s="680"/>
      <c r="DH40" s="680"/>
      <c r="DI40" s="680"/>
      <c r="DJ40" s="680"/>
      <c r="DK40" s="681"/>
      <c r="DL40" s="688" t="s">
        <v>129</v>
      </c>
      <c r="DM40" s="680"/>
      <c r="DN40" s="680"/>
      <c r="DO40" s="680"/>
      <c r="DP40" s="680"/>
      <c r="DQ40" s="680"/>
      <c r="DR40" s="680"/>
      <c r="DS40" s="680"/>
      <c r="DT40" s="680"/>
      <c r="DU40" s="680"/>
      <c r="DV40" s="681"/>
      <c r="DW40" s="684" t="s">
        <v>234</v>
      </c>
      <c r="DX40" s="713"/>
      <c r="DY40" s="713"/>
      <c r="DZ40" s="713"/>
      <c r="EA40" s="713"/>
      <c r="EB40" s="713"/>
      <c r="EC40" s="714"/>
    </row>
    <row r="41" spans="2:133" ht="11.25" customHeight="1" x14ac:dyDescent="0.15">
      <c r="AQ41" s="766" t="s">
        <v>346</v>
      </c>
      <c r="AR41" s="767"/>
      <c r="AS41" s="767"/>
      <c r="AT41" s="767"/>
      <c r="AU41" s="767"/>
      <c r="AV41" s="767"/>
      <c r="AW41" s="767"/>
      <c r="AX41" s="767"/>
      <c r="AY41" s="768"/>
      <c r="AZ41" s="759">
        <v>3665042</v>
      </c>
      <c r="BA41" s="760"/>
      <c r="BB41" s="760"/>
      <c r="BC41" s="760"/>
      <c r="BD41" s="749"/>
      <c r="BE41" s="749"/>
      <c r="BF41" s="751"/>
      <c r="BG41" s="772"/>
      <c r="BH41" s="773"/>
      <c r="BI41" s="773"/>
      <c r="BJ41" s="773"/>
      <c r="BK41" s="773"/>
      <c r="BL41" s="236"/>
      <c r="BM41" s="704" t="s">
        <v>347</v>
      </c>
      <c r="BN41" s="704"/>
      <c r="BO41" s="704"/>
      <c r="BP41" s="704"/>
      <c r="BQ41" s="704"/>
      <c r="BR41" s="704"/>
      <c r="BS41" s="704"/>
      <c r="BT41" s="704"/>
      <c r="BU41" s="705"/>
      <c r="BV41" s="759">
        <v>329</v>
      </c>
      <c r="BW41" s="760"/>
      <c r="BX41" s="760"/>
      <c r="BY41" s="760"/>
      <c r="BZ41" s="760"/>
      <c r="CA41" s="760"/>
      <c r="CB41" s="769"/>
      <c r="CD41" s="694" t="s">
        <v>348</v>
      </c>
      <c r="CE41" s="695"/>
      <c r="CF41" s="695"/>
      <c r="CG41" s="695"/>
      <c r="CH41" s="695"/>
      <c r="CI41" s="695"/>
      <c r="CJ41" s="695"/>
      <c r="CK41" s="695"/>
      <c r="CL41" s="695"/>
      <c r="CM41" s="695"/>
      <c r="CN41" s="695"/>
      <c r="CO41" s="695"/>
      <c r="CP41" s="695"/>
      <c r="CQ41" s="696"/>
      <c r="CR41" s="679" t="s">
        <v>144</v>
      </c>
      <c r="CS41" s="715"/>
      <c r="CT41" s="715"/>
      <c r="CU41" s="715"/>
      <c r="CV41" s="715"/>
      <c r="CW41" s="715"/>
      <c r="CX41" s="715"/>
      <c r="CY41" s="716"/>
      <c r="CZ41" s="684" t="s">
        <v>129</v>
      </c>
      <c r="DA41" s="713"/>
      <c r="DB41" s="713"/>
      <c r="DC41" s="717"/>
      <c r="DD41" s="688" t="s">
        <v>144</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x14ac:dyDescent="0.15">
      <c r="B42" s="229" t="s">
        <v>349</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350</v>
      </c>
      <c r="CE42" s="677"/>
      <c r="CF42" s="677"/>
      <c r="CG42" s="677"/>
      <c r="CH42" s="677"/>
      <c r="CI42" s="677"/>
      <c r="CJ42" s="677"/>
      <c r="CK42" s="677"/>
      <c r="CL42" s="677"/>
      <c r="CM42" s="677"/>
      <c r="CN42" s="677"/>
      <c r="CO42" s="677"/>
      <c r="CP42" s="677"/>
      <c r="CQ42" s="678"/>
      <c r="CR42" s="679">
        <v>9090498</v>
      </c>
      <c r="CS42" s="680"/>
      <c r="CT42" s="680"/>
      <c r="CU42" s="680"/>
      <c r="CV42" s="680"/>
      <c r="CW42" s="680"/>
      <c r="CX42" s="680"/>
      <c r="CY42" s="681"/>
      <c r="CZ42" s="684">
        <v>16.399999999999999</v>
      </c>
      <c r="DA42" s="685"/>
      <c r="DB42" s="685"/>
      <c r="DC42" s="780"/>
      <c r="DD42" s="688">
        <v>1701856</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x14ac:dyDescent="0.15">
      <c r="B43" s="239" t="s">
        <v>351</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352</v>
      </c>
      <c r="CE43" s="677"/>
      <c r="CF43" s="677"/>
      <c r="CG43" s="677"/>
      <c r="CH43" s="677"/>
      <c r="CI43" s="677"/>
      <c r="CJ43" s="677"/>
      <c r="CK43" s="677"/>
      <c r="CL43" s="677"/>
      <c r="CM43" s="677"/>
      <c r="CN43" s="677"/>
      <c r="CO43" s="677"/>
      <c r="CP43" s="677"/>
      <c r="CQ43" s="678"/>
      <c r="CR43" s="679">
        <v>111978</v>
      </c>
      <c r="CS43" s="715"/>
      <c r="CT43" s="715"/>
      <c r="CU43" s="715"/>
      <c r="CV43" s="715"/>
      <c r="CW43" s="715"/>
      <c r="CX43" s="715"/>
      <c r="CY43" s="716"/>
      <c r="CZ43" s="684">
        <v>0.2</v>
      </c>
      <c r="DA43" s="713"/>
      <c r="DB43" s="713"/>
      <c r="DC43" s="717"/>
      <c r="DD43" s="688">
        <v>111978</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x14ac:dyDescent="0.15">
      <c r="B44" s="240" t="s">
        <v>353</v>
      </c>
      <c r="CD44" s="791" t="s">
        <v>304</v>
      </c>
      <c r="CE44" s="792"/>
      <c r="CF44" s="676" t="s">
        <v>354</v>
      </c>
      <c r="CG44" s="677"/>
      <c r="CH44" s="677"/>
      <c r="CI44" s="677"/>
      <c r="CJ44" s="677"/>
      <c r="CK44" s="677"/>
      <c r="CL44" s="677"/>
      <c r="CM44" s="677"/>
      <c r="CN44" s="677"/>
      <c r="CO44" s="677"/>
      <c r="CP44" s="677"/>
      <c r="CQ44" s="678"/>
      <c r="CR44" s="679">
        <v>8801192</v>
      </c>
      <c r="CS44" s="680"/>
      <c r="CT44" s="680"/>
      <c r="CU44" s="680"/>
      <c r="CV44" s="680"/>
      <c r="CW44" s="680"/>
      <c r="CX44" s="680"/>
      <c r="CY44" s="681"/>
      <c r="CZ44" s="684">
        <v>15.9</v>
      </c>
      <c r="DA44" s="685"/>
      <c r="DB44" s="685"/>
      <c r="DC44" s="780"/>
      <c r="DD44" s="688">
        <v>1671110</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x14ac:dyDescent="0.15">
      <c r="CD45" s="793"/>
      <c r="CE45" s="794"/>
      <c r="CF45" s="676" t="s">
        <v>355</v>
      </c>
      <c r="CG45" s="677"/>
      <c r="CH45" s="677"/>
      <c r="CI45" s="677"/>
      <c r="CJ45" s="677"/>
      <c r="CK45" s="677"/>
      <c r="CL45" s="677"/>
      <c r="CM45" s="677"/>
      <c r="CN45" s="677"/>
      <c r="CO45" s="677"/>
      <c r="CP45" s="677"/>
      <c r="CQ45" s="678"/>
      <c r="CR45" s="679">
        <v>2919620</v>
      </c>
      <c r="CS45" s="715"/>
      <c r="CT45" s="715"/>
      <c r="CU45" s="715"/>
      <c r="CV45" s="715"/>
      <c r="CW45" s="715"/>
      <c r="CX45" s="715"/>
      <c r="CY45" s="716"/>
      <c r="CZ45" s="684">
        <v>5.3</v>
      </c>
      <c r="DA45" s="713"/>
      <c r="DB45" s="713"/>
      <c r="DC45" s="717"/>
      <c r="DD45" s="688">
        <v>186071</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x14ac:dyDescent="0.15">
      <c r="CD46" s="793"/>
      <c r="CE46" s="794"/>
      <c r="CF46" s="676" t="s">
        <v>356</v>
      </c>
      <c r="CG46" s="677"/>
      <c r="CH46" s="677"/>
      <c r="CI46" s="677"/>
      <c r="CJ46" s="677"/>
      <c r="CK46" s="677"/>
      <c r="CL46" s="677"/>
      <c r="CM46" s="677"/>
      <c r="CN46" s="677"/>
      <c r="CO46" s="677"/>
      <c r="CP46" s="677"/>
      <c r="CQ46" s="678"/>
      <c r="CR46" s="679">
        <v>5742668</v>
      </c>
      <c r="CS46" s="680"/>
      <c r="CT46" s="680"/>
      <c r="CU46" s="680"/>
      <c r="CV46" s="680"/>
      <c r="CW46" s="680"/>
      <c r="CX46" s="680"/>
      <c r="CY46" s="681"/>
      <c r="CZ46" s="684">
        <v>10.4</v>
      </c>
      <c r="DA46" s="685"/>
      <c r="DB46" s="685"/>
      <c r="DC46" s="780"/>
      <c r="DD46" s="688">
        <v>1477815</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x14ac:dyDescent="0.15">
      <c r="CD47" s="793"/>
      <c r="CE47" s="794"/>
      <c r="CF47" s="676" t="s">
        <v>357</v>
      </c>
      <c r="CG47" s="677"/>
      <c r="CH47" s="677"/>
      <c r="CI47" s="677"/>
      <c r="CJ47" s="677"/>
      <c r="CK47" s="677"/>
      <c r="CL47" s="677"/>
      <c r="CM47" s="677"/>
      <c r="CN47" s="677"/>
      <c r="CO47" s="677"/>
      <c r="CP47" s="677"/>
      <c r="CQ47" s="678"/>
      <c r="CR47" s="679">
        <v>289306</v>
      </c>
      <c r="CS47" s="715"/>
      <c r="CT47" s="715"/>
      <c r="CU47" s="715"/>
      <c r="CV47" s="715"/>
      <c r="CW47" s="715"/>
      <c r="CX47" s="715"/>
      <c r="CY47" s="716"/>
      <c r="CZ47" s="684">
        <v>0.5</v>
      </c>
      <c r="DA47" s="713"/>
      <c r="DB47" s="713"/>
      <c r="DC47" s="717"/>
      <c r="DD47" s="688">
        <v>30746</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x14ac:dyDescent="0.15">
      <c r="CD48" s="795"/>
      <c r="CE48" s="796"/>
      <c r="CF48" s="676" t="s">
        <v>358</v>
      </c>
      <c r="CG48" s="677"/>
      <c r="CH48" s="677"/>
      <c r="CI48" s="677"/>
      <c r="CJ48" s="677"/>
      <c r="CK48" s="677"/>
      <c r="CL48" s="677"/>
      <c r="CM48" s="677"/>
      <c r="CN48" s="677"/>
      <c r="CO48" s="677"/>
      <c r="CP48" s="677"/>
      <c r="CQ48" s="678"/>
      <c r="CR48" s="679" t="s">
        <v>129</v>
      </c>
      <c r="CS48" s="680"/>
      <c r="CT48" s="680"/>
      <c r="CU48" s="680"/>
      <c r="CV48" s="680"/>
      <c r="CW48" s="680"/>
      <c r="CX48" s="680"/>
      <c r="CY48" s="681"/>
      <c r="CZ48" s="684" t="s">
        <v>234</v>
      </c>
      <c r="DA48" s="685"/>
      <c r="DB48" s="685"/>
      <c r="DC48" s="780"/>
      <c r="DD48" s="688" t="s">
        <v>144</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x14ac:dyDescent="0.15">
      <c r="CD49" s="724" t="s">
        <v>359</v>
      </c>
      <c r="CE49" s="725"/>
      <c r="CF49" s="725"/>
      <c r="CG49" s="725"/>
      <c r="CH49" s="725"/>
      <c r="CI49" s="725"/>
      <c r="CJ49" s="725"/>
      <c r="CK49" s="725"/>
      <c r="CL49" s="725"/>
      <c r="CM49" s="725"/>
      <c r="CN49" s="725"/>
      <c r="CO49" s="725"/>
      <c r="CP49" s="725"/>
      <c r="CQ49" s="726"/>
      <c r="CR49" s="759">
        <v>55399992</v>
      </c>
      <c r="CS49" s="749"/>
      <c r="CT49" s="749"/>
      <c r="CU49" s="749"/>
      <c r="CV49" s="749"/>
      <c r="CW49" s="749"/>
      <c r="CX49" s="749"/>
      <c r="CY49" s="781"/>
      <c r="CZ49" s="764">
        <v>100</v>
      </c>
      <c r="DA49" s="782"/>
      <c r="DB49" s="782"/>
      <c r="DC49" s="783"/>
      <c r="DD49" s="784">
        <v>35227864</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x14ac:dyDescent="0.15"/>
    <row r="51" spans="82:133" hidden="1" x14ac:dyDescent="0.15"/>
    <row r="52" spans="82:133" hidden="1" x14ac:dyDescent="0.15"/>
    <row r="53" spans="82:133" hidden="1" x14ac:dyDescent="0.15"/>
  </sheetData>
  <sheetProtection algorithmName="SHA-512" hashValue="yvkZSdZ5rhzmUK/eJBaX4zq4fjNGfMCg4Z19BMeYr+OomTtmn84S19u1glESvkeaj+Y2vsD5TRJUao29lc2vMg==" saltValue="KEGxnq9lpFvvQanriN96A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71" zoomScale="70" zoomScaleNormal="25" zoomScaleSheetLayoutView="70" workbookViewId="0">
      <selection activeCell="AK29" sqref="AK29:AT29"/>
    </sheetView>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360</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361</v>
      </c>
      <c r="DK2" s="827"/>
      <c r="DL2" s="827"/>
      <c r="DM2" s="827"/>
      <c r="DN2" s="827"/>
      <c r="DO2" s="828"/>
      <c r="DP2" s="249"/>
      <c r="DQ2" s="826" t="s">
        <v>362</v>
      </c>
      <c r="DR2" s="827"/>
      <c r="DS2" s="827"/>
      <c r="DT2" s="827"/>
      <c r="DU2" s="827"/>
      <c r="DV2" s="827"/>
      <c r="DW2" s="827"/>
      <c r="DX2" s="827"/>
      <c r="DY2" s="827"/>
      <c r="DZ2" s="828"/>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829" t="s">
        <v>363</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364</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820" t="s">
        <v>365</v>
      </c>
      <c r="B5" s="821"/>
      <c r="C5" s="821"/>
      <c r="D5" s="821"/>
      <c r="E5" s="821"/>
      <c r="F5" s="821"/>
      <c r="G5" s="821"/>
      <c r="H5" s="821"/>
      <c r="I5" s="821"/>
      <c r="J5" s="821"/>
      <c r="K5" s="821"/>
      <c r="L5" s="821"/>
      <c r="M5" s="821"/>
      <c r="N5" s="821"/>
      <c r="O5" s="821"/>
      <c r="P5" s="822"/>
      <c r="Q5" s="797" t="s">
        <v>366</v>
      </c>
      <c r="R5" s="798"/>
      <c r="S5" s="798"/>
      <c r="T5" s="798"/>
      <c r="U5" s="799"/>
      <c r="V5" s="797" t="s">
        <v>367</v>
      </c>
      <c r="W5" s="798"/>
      <c r="X5" s="798"/>
      <c r="Y5" s="798"/>
      <c r="Z5" s="799"/>
      <c r="AA5" s="797" t="s">
        <v>368</v>
      </c>
      <c r="AB5" s="798"/>
      <c r="AC5" s="798"/>
      <c r="AD5" s="798"/>
      <c r="AE5" s="798"/>
      <c r="AF5" s="830" t="s">
        <v>369</v>
      </c>
      <c r="AG5" s="798"/>
      <c r="AH5" s="798"/>
      <c r="AI5" s="798"/>
      <c r="AJ5" s="809"/>
      <c r="AK5" s="798" t="s">
        <v>370</v>
      </c>
      <c r="AL5" s="798"/>
      <c r="AM5" s="798"/>
      <c r="AN5" s="798"/>
      <c r="AO5" s="799"/>
      <c r="AP5" s="797" t="s">
        <v>371</v>
      </c>
      <c r="AQ5" s="798"/>
      <c r="AR5" s="798"/>
      <c r="AS5" s="798"/>
      <c r="AT5" s="799"/>
      <c r="AU5" s="797" t="s">
        <v>372</v>
      </c>
      <c r="AV5" s="798"/>
      <c r="AW5" s="798"/>
      <c r="AX5" s="798"/>
      <c r="AY5" s="809"/>
      <c r="AZ5" s="256"/>
      <c r="BA5" s="256"/>
      <c r="BB5" s="256"/>
      <c r="BC5" s="256"/>
      <c r="BD5" s="256"/>
      <c r="BE5" s="257"/>
      <c r="BF5" s="257"/>
      <c r="BG5" s="257"/>
      <c r="BH5" s="257"/>
      <c r="BI5" s="257"/>
      <c r="BJ5" s="257"/>
      <c r="BK5" s="257"/>
      <c r="BL5" s="257"/>
      <c r="BM5" s="257"/>
      <c r="BN5" s="257"/>
      <c r="BO5" s="257"/>
      <c r="BP5" s="257"/>
      <c r="BQ5" s="820" t="s">
        <v>373</v>
      </c>
      <c r="BR5" s="821"/>
      <c r="BS5" s="821"/>
      <c r="BT5" s="821"/>
      <c r="BU5" s="821"/>
      <c r="BV5" s="821"/>
      <c r="BW5" s="821"/>
      <c r="BX5" s="821"/>
      <c r="BY5" s="821"/>
      <c r="BZ5" s="821"/>
      <c r="CA5" s="821"/>
      <c r="CB5" s="821"/>
      <c r="CC5" s="821"/>
      <c r="CD5" s="821"/>
      <c r="CE5" s="821"/>
      <c r="CF5" s="821"/>
      <c r="CG5" s="822"/>
      <c r="CH5" s="797" t="s">
        <v>374</v>
      </c>
      <c r="CI5" s="798"/>
      <c r="CJ5" s="798"/>
      <c r="CK5" s="798"/>
      <c r="CL5" s="799"/>
      <c r="CM5" s="797" t="s">
        <v>375</v>
      </c>
      <c r="CN5" s="798"/>
      <c r="CO5" s="798"/>
      <c r="CP5" s="798"/>
      <c r="CQ5" s="799"/>
      <c r="CR5" s="797" t="s">
        <v>376</v>
      </c>
      <c r="CS5" s="798"/>
      <c r="CT5" s="798"/>
      <c r="CU5" s="798"/>
      <c r="CV5" s="799"/>
      <c r="CW5" s="797" t="s">
        <v>377</v>
      </c>
      <c r="CX5" s="798"/>
      <c r="CY5" s="798"/>
      <c r="CZ5" s="798"/>
      <c r="DA5" s="799"/>
      <c r="DB5" s="797" t="s">
        <v>378</v>
      </c>
      <c r="DC5" s="798"/>
      <c r="DD5" s="798"/>
      <c r="DE5" s="798"/>
      <c r="DF5" s="799"/>
      <c r="DG5" s="803" t="s">
        <v>379</v>
      </c>
      <c r="DH5" s="804"/>
      <c r="DI5" s="804"/>
      <c r="DJ5" s="804"/>
      <c r="DK5" s="805"/>
      <c r="DL5" s="803" t="s">
        <v>380</v>
      </c>
      <c r="DM5" s="804"/>
      <c r="DN5" s="804"/>
      <c r="DO5" s="804"/>
      <c r="DP5" s="805"/>
      <c r="DQ5" s="797" t="s">
        <v>381</v>
      </c>
      <c r="DR5" s="798"/>
      <c r="DS5" s="798"/>
      <c r="DT5" s="798"/>
      <c r="DU5" s="799"/>
      <c r="DV5" s="797" t="s">
        <v>372</v>
      </c>
      <c r="DW5" s="798"/>
      <c r="DX5" s="798"/>
      <c r="DY5" s="798"/>
      <c r="DZ5" s="809"/>
      <c r="EA5" s="254"/>
    </row>
    <row r="6" spans="1:131" s="255" customFormat="1" ht="26.25" customHeight="1" thickBot="1" x14ac:dyDescent="0.2">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x14ac:dyDescent="0.15">
      <c r="A7" s="258">
        <v>1</v>
      </c>
      <c r="B7" s="811" t="s">
        <v>382</v>
      </c>
      <c r="C7" s="812"/>
      <c r="D7" s="812"/>
      <c r="E7" s="812"/>
      <c r="F7" s="812"/>
      <c r="G7" s="812"/>
      <c r="H7" s="812"/>
      <c r="I7" s="812"/>
      <c r="J7" s="812"/>
      <c r="K7" s="812"/>
      <c r="L7" s="812"/>
      <c r="M7" s="812"/>
      <c r="N7" s="812"/>
      <c r="O7" s="812"/>
      <c r="P7" s="813"/>
      <c r="Q7" s="814">
        <v>55990</v>
      </c>
      <c r="R7" s="815"/>
      <c r="S7" s="815"/>
      <c r="T7" s="815"/>
      <c r="U7" s="815"/>
      <c r="V7" s="815">
        <v>55332</v>
      </c>
      <c r="W7" s="815"/>
      <c r="X7" s="815"/>
      <c r="Y7" s="815"/>
      <c r="Z7" s="815"/>
      <c r="AA7" s="815">
        <v>658</v>
      </c>
      <c r="AB7" s="815"/>
      <c r="AC7" s="815"/>
      <c r="AD7" s="815"/>
      <c r="AE7" s="816"/>
      <c r="AF7" s="817">
        <v>419</v>
      </c>
      <c r="AG7" s="818"/>
      <c r="AH7" s="818"/>
      <c r="AI7" s="818"/>
      <c r="AJ7" s="819"/>
      <c r="AK7" s="854">
        <v>46</v>
      </c>
      <c r="AL7" s="855"/>
      <c r="AM7" s="855"/>
      <c r="AN7" s="855"/>
      <c r="AO7" s="855"/>
      <c r="AP7" s="855">
        <v>57570</v>
      </c>
      <c r="AQ7" s="855"/>
      <c r="AR7" s="855"/>
      <c r="AS7" s="855"/>
      <c r="AT7" s="855"/>
      <c r="AU7" s="856"/>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t="s">
        <v>616</v>
      </c>
      <c r="BT7" s="859"/>
      <c r="BU7" s="859"/>
      <c r="BV7" s="859"/>
      <c r="BW7" s="859"/>
      <c r="BX7" s="859"/>
      <c r="BY7" s="859"/>
      <c r="BZ7" s="859"/>
      <c r="CA7" s="859"/>
      <c r="CB7" s="859"/>
      <c r="CC7" s="859"/>
      <c r="CD7" s="859"/>
      <c r="CE7" s="859"/>
      <c r="CF7" s="859"/>
      <c r="CG7" s="860"/>
      <c r="CH7" s="851">
        <v>10</v>
      </c>
      <c r="CI7" s="852"/>
      <c r="CJ7" s="852"/>
      <c r="CK7" s="852"/>
      <c r="CL7" s="853"/>
      <c r="CM7" s="851">
        <v>839</v>
      </c>
      <c r="CN7" s="852"/>
      <c r="CO7" s="852"/>
      <c r="CP7" s="852"/>
      <c r="CQ7" s="853"/>
      <c r="CR7" s="851">
        <v>330</v>
      </c>
      <c r="CS7" s="852"/>
      <c r="CT7" s="852"/>
      <c r="CU7" s="852"/>
      <c r="CV7" s="853"/>
      <c r="CW7" s="851" t="s">
        <v>593</v>
      </c>
      <c r="CX7" s="852"/>
      <c r="CY7" s="852"/>
      <c r="CZ7" s="852"/>
      <c r="DA7" s="853"/>
      <c r="DB7" s="851">
        <v>181</v>
      </c>
      <c r="DC7" s="852"/>
      <c r="DD7" s="852"/>
      <c r="DE7" s="852"/>
      <c r="DF7" s="853"/>
      <c r="DG7" s="851" t="s">
        <v>617</v>
      </c>
      <c r="DH7" s="852"/>
      <c r="DI7" s="852"/>
      <c r="DJ7" s="852"/>
      <c r="DK7" s="853"/>
      <c r="DL7" s="851" t="s">
        <v>614</v>
      </c>
      <c r="DM7" s="852"/>
      <c r="DN7" s="852"/>
      <c r="DO7" s="852"/>
      <c r="DP7" s="853"/>
      <c r="DQ7" s="851" t="s">
        <v>593</v>
      </c>
      <c r="DR7" s="852"/>
      <c r="DS7" s="852"/>
      <c r="DT7" s="852"/>
      <c r="DU7" s="853"/>
      <c r="DV7" s="832"/>
      <c r="DW7" s="833"/>
      <c r="DX7" s="833"/>
      <c r="DY7" s="833"/>
      <c r="DZ7" s="834"/>
      <c r="EA7" s="254"/>
    </row>
    <row r="8" spans="1:131" s="255" customFormat="1" ht="26.25" customHeight="1" x14ac:dyDescent="0.15">
      <c r="A8" s="261">
        <v>2</v>
      </c>
      <c r="B8" s="835" t="s">
        <v>383</v>
      </c>
      <c r="C8" s="836"/>
      <c r="D8" s="836"/>
      <c r="E8" s="836"/>
      <c r="F8" s="836"/>
      <c r="G8" s="836"/>
      <c r="H8" s="836"/>
      <c r="I8" s="836"/>
      <c r="J8" s="836"/>
      <c r="K8" s="836"/>
      <c r="L8" s="836"/>
      <c r="M8" s="836"/>
      <c r="N8" s="836"/>
      <c r="O8" s="836"/>
      <c r="P8" s="837"/>
      <c r="Q8" s="838">
        <v>6</v>
      </c>
      <c r="R8" s="839"/>
      <c r="S8" s="839"/>
      <c r="T8" s="839"/>
      <c r="U8" s="839"/>
      <c r="V8" s="839">
        <v>6</v>
      </c>
      <c r="W8" s="839"/>
      <c r="X8" s="839"/>
      <c r="Y8" s="839"/>
      <c r="Z8" s="839"/>
      <c r="AA8" s="839">
        <v>0</v>
      </c>
      <c r="AB8" s="839"/>
      <c r="AC8" s="839"/>
      <c r="AD8" s="839"/>
      <c r="AE8" s="840"/>
      <c r="AF8" s="841">
        <v>0</v>
      </c>
      <c r="AG8" s="842"/>
      <c r="AH8" s="842"/>
      <c r="AI8" s="842"/>
      <c r="AJ8" s="843"/>
      <c r="AK8" s="844" t="s">
        <v>593</v>
      </c>
      <c r="AL8" s="845"/>
      <c r="AM8" s="845"/>
      <c r="AN8" s="845"/>
      <c r="AO8" s="845"/>
      <c r="AP8" s="845">
        <v>4</v>
      </c>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c r="BS8" s="848"/>
      <c r="BT8" s="849"/>
      <c r="BU8" s="849"/>
      <c r="BV8" s="849"/>
      <c r="BW8" s="849"/>
      <c r="BX8" s="849"/>
      <c r="BY8" s="849"/>
      <c r="BZ8" s="849"/>
      <c r="CA8" s="849"/>
      <c r="CB8" s="849"/>
      <c r="CC8" s="849"/>
      <c r="CD8" s="849"/>
      <c r="CE8" s="849"/>
      <c r="CF8" s="849"/>
      <c r="CG8" s="850"/>
      <c r="CH8" s="861"/>
      <c r="CI8" s="862"/>
      <c r="CJ8" s="862"/>
      <c r="CK8" s="862"/>
      <c r="CL8" s="863"/>
      <c r="CM8" s="861"/>
      <c r="CN8" s="862"/>
      <c r="CO8" s="862"/>
      <c r="CP8" s="862"/>
      <c r="CQ8" s="863"/>
      <c r="CR8" s="861"/>
      <c r="CS8" s="862"/>
      <c r="CT8" s="862"/>
      <c r="CU8" s="862"/>
      <c r="CV8" s="863"/>
      <c r="CW8" s="861"/>
      <c r="CX8" s="862"/>
      <c r="CY8" s="862"/>
      <c r="CZ8" s="862"/>
      <c r="DA8" s="863"/>
      <c r="DB8" s="861"/>
      <c r="DC8" s="862"/>
      <c r="DD8" s="862"/>
      <c r="DE8" s="862"/>
      <c r="DF8" s="863"/>
      <c r="DG8" s="861"/>
      <c r="DH8" s="862"/>
      <c r="DI8" s="862"/>
      <c r="DJ8" s="862"/>
      <c r="DK8" s="863"/>
      <c r="DL8" s="861"/>
      <c r="DM8" s="862"/>
      <c r="DN8" s="862"/>
      <c r="DO8" s="862"/>
      <c r="DP8" s="863"/>
      <c r="DQ8" s="861"/>
      <c r="DR8" s="862"/>
      <c r="DS8" s="862"/>
      <c r="DT8" s="862"/>
      <c r="DU8" s="863"/>
      <c r="DV8" s="864"/>
      <c r="DW8" s="865"/>
      <c r="DX8" s="865"/>
      <c r="DY8" s="865"/>
      <c r="DZ8" s="866"/>
      <c r="EA8" s="254"/>
    </row>
    <row r="9" spans="1:131" s="255" customFormat="1" ht="26.25" customHeight="1" x14ac:dyDescent="0.15">
      <c r="A9" s="261">
        <v>3</v>
      </c>
      <c r="B9" s="835" t="s">
        <v>384</v>
      </c>
      <c r="C9" s="836"/>
      <c r="D9" s="836"/>
      <c r="E9" s="836"/>
      <c r="F9" s="836"/>
      <c r="G9" s="836"/>
      <c r="H9" s="836"/>
      <c r="I9" s="836"/>
      <c r="J9" s="836"/>
      <c r="K9" s="836"/>
      <c r="L9" s="836"/>
      <c r="M9" s="836"/>
      <c r="N9" s="836"/>
      <c r="O9" s="836"/>
      <c r="P9" s="837"/>
      <c r="Q9" s="838">
        <v>125</v>
      </c>
      <c r="R9" s="839"/>
      <c r="S9" s="839"/>
      <c r="T9" s="839"/>
      <c r="U9" s="839"/>
      <c r="V9" s="839">
        <v>125</v>
      </c>
      <c r="W9" s="839"/>
      <c r="X9" s="839"/>
      <c r="Y9" s="839"/>
      <c r="Z9" s="839"/>
      <c r="AA9" s="839">
        <v>0</v>
      </c>
      <c r="AB9" s="839"/>
      <c r="AC9" s="839"/>
      <c r="AD9" s="839"/>
      <c r="AE9" s="840"/>
      <c r="AF9" s="841">
        <v>0</v>
      </c>
      <c r="AG9" s="842"/>
      <c r="AH9" s="842"/>
      <c r="AI9" s="842"/>
      <c r="AJ9" s="843"/>
      <c r="AK9" s="844">
        <v>57</v>
      </c>
      <c r="AL9" s="845"/>
      <c r="AM9" s="845"/>
      <c r="AN9" s="845"/>
      <c r="AO9" s="845"/>
      <c r="AP9" s="845" t="s">
        <v>593</v>
      </c>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c r="BS9" s="848"/>
      <c r="BT9" s="849"/>
      <c r="BU9" s="849"/>
      <c r="BV9" s="849"/>
      <c r="BW9" s="849"/>
      <c r="BX9" s="849"/>
      <c r="BY9" s="849"/>
      <c r="BZ9" s="849"/>
      <c r="CA9" s="849"/>
      <c r="CB9" s="849"/>
      <c r="CC9" s="849"/>
      <c r="CD9" s="849"/>
      <c r="CE9" s="849"/>
      <c r="CF9" s="849"/>
      <c r="CG9" s="850"/>
      <c r="CH9" s="861"/>
      <c r="CI9" s="862"/>
      <c r="CJ9" s="862"/>
      <c r="CK9" s="862"/>
      <c r="CL9" s="863"/>
      <c r="CM9" s="861"/>
      <c r="CN9" s="862"/>
      <c r="CO9" s="862"/>
      <c r="CP9" s="862"/>
      <c r="CQ9" s="863"/>
      <c r="CR9" s="861"/>
      <c r="CS9" s="862"/>
      <c r="CT9" s="862"/>
      <c r="CU9" s="862"/>
      <c r="CV9" s="863"/>
      <c r="CW9" s="861"/>
      <c r="CX9" s="862"/>
      <c r="CY9" s="862"/>
      <c r="CZ9" s="862"/>
      <c r="DA9" s="863"/>
      <c r="DB9" s="861"/>
      <c r="DC9" s="862"/>
      <c r="DD9" s="862"/>
      <c r="DE9" s="862"/>
      <c r="DF9" s="863"/>
      <c r="DG9" s="861"/>
      <c r="DH9" s="862"/>
      <c r="DI9" s="862"/>
      <c r="DJ9" s="862"/>
      <c r="DK9" s="863"/>
      <c r="DL9" s="861"/>
      <c r="DM9" s="862"/>
      <c r="DN9" s="862"/>
      <c r="DO9" s="862"/>
      <c r="DP9" s="863"/>
      <c r="DQ9" s="861"/>
      <c r="DR9" s="862"/>
      <c r="DS9" s="862"/>
      <c r="DT9" s="862"/>
      <c r="DU9" s="863"/>
      <c r="DV9" s="864"/>
      <c r="DW9" s="865"/>
      <c r="DX9" s="865"/>
      <c r="DY9" s="865"/>
      <c r="DZ9" s="866"/>
      <c r="EA9" s="254"/>
    </row>
    <row r="10" spans="1:131" s="255" customFormat="1" ht="26.25" customHeight="1" x14ac:dyDescent="0.15">
      <c r="A10" s="261">
        <v>4</v>
      </c>
      <c r="B10" s="835"/>
      <c r="C10" s="836"/>
      <c r="D10" s="836"/>
      <c r="E10" s="836"/>
      <c r="F10" s="836"/>
      <c r="G10" s="836"/>
      <c r="H10" s="836"/>
      <c r="I10" s="836"/>
      <c r="J10" s="836"/>
      <c r="K10" s="836"/>
      <c r="L10" s="836"/>
      <c r="M10" s="836"/>
      <c r="N10" s="836"/>
      <c r="O10" s="836"/>
      <c r="P10" s="837"/>
      <c r="Q10" s="838"/>
      <c r="R10" s="839"/>
      <c r="S10" s="839"/>
      <c r="T10" s="839"/>
      <c r="U10" s="839"/>
      <c r="V10" s="839"/>
      <c r="W10" s="839"/>
      <c r="X10" s="839"/>
      <c r="Y10" s="839"/>
      <c r="Z10" s="839"/>
      <c r="AA10" s="839"/>
      <c r="AB10" s="839"/>
      <c r="AC10" s="839"/>
      <c r="AD10" s="839"/>
      <c r="AE10" s="840"/>
      <c r="AF10" s="841"/>
      <c r="AG10" s="842"/>
      <c r="AH10" s="842"/>
      <c r="AI10" s="842"/>
      <c r="AJ10" s="843"/>
      <c r="AK10" s="844"/>
      <c r="AL10" s="845"/>
      <c r="AM10" s="845"/>
      <c r="AN10" s="845"/>
      <c r="AO10" s="845"/>
      <c r="AP10" s="845"/>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c r="BT10" s="849"/>
      <c r="BU10" s="849"/>
      <c r="BV10" s="849"/>
      <c r="BW10" s="849"/>
      <c r="BX10" s="849"/>
      <c r="BY10" s="849"/>
      <c r="BZ10" s="849"/>
      <c r="CA10" s="849"/>
      <c r="CB10" s="849"/>
      <c r="CC10" s="849"/>
      <c r="CD10" s="849"/>
      <c r="CE10" s="849"/>
      <c r="CF10" s="849"/>
      <c r="CG10" s="850"/>
      <c r="CH10" s="861"/>
      <c r="CI10" s="862"/>
      <c r="CJ10" s="862"/>
      <c r="CK10" s="862"/>
      <c r="CL10" s="863"/>
      <c r="CM10" s="861"/>
      <c r="CN10" s="862"/>
      <c r="CO10" s="862"/>
      <c r="CP10" s="862"/>
      <c r="CQ10" s="863"/>
      <c r="CR10" s="861"/>
      <c r="CS10" s="862"/>
      <c r="CT10" s="862"/>
      <c r="CU10" s="862"/>
      <c r="CV10" s="863"/>
      <c r="CW10" s="861"/>
      <c r="CX10" s="862"/>
      <c r="CY10" s="862"/>
      <c r="CZ10" s="862"/>
      <c r="DA10" s="863"/>
      <c r="DB10" s="861"/>
      <c r="DC10" s="862"/>
      <c r="DD10" s="862"/>
      <c r="DE10" s="862"/>
      <c r="DF10" s="863"/>
      <c r="DG10" s="861"/>
      <c r="DH10" s="862"/>
      <c r="DI10" s="862"/>
      <c r="DJ10" s="862"/>
      <c r="DK10" s="863"/>
      <c r="DL10" s="861"/>
      <c r="DM10" s="862"/>
      <c r="DN10" s="862"/>
      <c r="DO10" s="862"/>
      <c r="DP10" s="863"/>
      <c r="DQ10" s="861"/>
      <c r="DR10" s="862"/>
      <c r="DS10" s="862"/>
      <c r="DT10" s="862"/>
      <c r="DU10" s="863"/>
      <c r="DV10" s="864"/>
      <c r="DW10" s="865"/>
      <c r="DX10" s="865"/>
      <c r="DY10" s="865"/>
      <c r="DZ10" s="866"/>
      <c r="EA10" s="254"/>
    </row>
    <row r="11" spans="1:131" s="255" customFormat="1" ht="26.25" customHeight="1" x14ac:dyDescent="0.15">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4"/>
      <c r="AL11" s="845"/>
      <c r="AM11" s="845"/>
      <c r="AN11" s="845"/>
      <c r="AO11" s="845"/>
      <c r="AP11" s="845"/>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x14ac:dyDescent="0.15">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x14ac:dyDescent="0.15">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x14ac:dyDescent="0.15">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x14ac:dyDescent="0.15">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x14ac:dyDescent="0.15">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x14ac:dyDescent="0.15">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x14ac:dyDescent="0.15">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x14ac:dyDescent="0.15">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x14ac:dyDescent="0.15">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x14ac:dyDescent="0.2">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x14ac:dyDescent="0.15">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1"/>
      <c r="AG22" s="842"/>
      <c r="AH22" s="842"/>
      <c r="AI22" s="842"/>
      <c r="AJ22" s="843"/>
      <c r="AK22" s="882"/>
      <c r="AL22" s="883"/>
      <c r="AM22" s="883"/>
      <c r="AN22" s="883"/>
      <c r="AO22" s="883"/>
      <c r="AP22" s="883"/>
      <c r="AQ22" s="883"/>
      <c r="AR22" s="883"/>
      <c r="AS22" s="883"/>
      <c r="AT22" s="883"/>
      <c r="AU22" s="884"/>
      <c r="AV22" s="884"/>
      <c r="AW22" s="884"/>
      <c r="AX22" s="884"/>
      <c r="AY22" s="885"/>
      <c r="AZ22" s="886" t="s">
        <v>385</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x14ac:dyDescent="0.2">
      <c r="A23" s="264" t="s">
        <v>386</v>
      </c>
      <c r="B23" s="870" t="s">
        <v>387</v>
      </c>
      <c r="C23" s="871"/>
      <c r="D23" s="871"/>
      <c r="E23" s="871"/>
      <c r="F23" s="871"/>
      <c r="G23" s="871"/>
      <c r="H23" s="871"/>
      <c r="I23" s="871"/>
      <c r="J23" s="871"/>
      <c r="K23" s="871"/>
      <c r="L23" s="871"/>
      <c r="M23" s="871"/>
      <c r="N23" s="871"/>
      <c r="O23" s="871"/>
      <c r="P23" s="872"/>
      <c r="Q23" s="873">
        <v>56059</v>
      </c>
      <c r="R23" s="874"/>
      <c r="S23" s="874"/>
      <c r="T23" s="874"/>
      <c r="U23" s="874"/>
      <c r="V23" s="874">
        <v>55400</v>
      </c>
      <c r="W23" s="874"/>
      <c r="X23" s="874"/>
      <c r="Y23" s="874"/>
      <c r="Z23" s="874"/>
      <c r="AA23" s="874">
        <v>659</v>
      </c>
      <c r="AB23" s="874"/>
      <c r="AC23" s="874"/>
      <c r="AD23" s="874"/>
      <c r="AE23" s="875"/>
      <c r="AF23" s="876">
        <v>420</v>
      </c>
      <c r="AG23" s="874"/>
      <c r="AH23" s="874"/>
      <c r="AI23" s="874"/>
      <c r="AJ23" s="877"/>
      <c r="AK23" s="878"/>
      <c r="AL23" s="879"/>
      <c r="AM23" s="879"/>
      <c r="AN23" s="879"/>
      <c r="AO23" s="879"/>
      <c r="AP23" s="874">
        <v>57574</v>
      </c>
      <c r="AQ23" s="874"/>
      <c r="AR23" s="874"/>
      <c r="AS23" s="874"/>
      <c r="AT23" s="874"/>
      <c r="AU23" s="880"/>
      <c r="AV23" s="880"/>
      <c r="AW23" s="880"/>
      <c r="AX23" s="880"/>
      <c r="AY23" s="881"/>
      <c r="AZ23" s="889" t="s">
        <v>388</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x14ac:dyDescent="0.15">
      <c r="A24" s="888" t="s">
        <v>389</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x14ac:dyDescent="0.2">
      <c r="A25" s="829" t="s">
        <v>390</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x14ac:dyDescent="0.15">
      <c r="A26" s="820" t="s">
        <v>365</v>
      </c>
      <c r="B26" s="821"/>
      <c r="C26" s="821"/>
      <c r="D26" s="821"/>
      <c r="E26" s="821"/>
      <c r="F26" s="821"/>
      <c r="G26" s="821"/>
      <c r="H26" s="821"/>
      <c r="I26" s="821"/>
      <c r="J26" s="821"/>
      <c r="K26" s="821"/>
      <c r="L26" s="821"/>
      <c r="M26" s="821"/>
      <c r="N26" s="821"/>
      <c r="O26" s="821"/>
      <c r="P26" s="822"/>
      <c r="Q26" s="797" t="s">
        <v>391</v>
      </c>
      <c r="R26" s="798"/>
      <c r="S26" s="798"/>
      <c r="T26" s="798"/>
      <c r="U26" s="799"/>
      <c r="V26" s="797" t="s">
        <v>392</v>
      </c>
      <c r="W26" s="798"/>
      <c r="X26" s="798"/>
      <c r="Y26" s="798"/>
      <c r="Z26" s="799"/>
      <c r="AA26" s="797" t="s">
        <v>393</v>
      </c>
      <c r="AB26" s="798"/>
      <c r="AC26" s="798"/>
      <c r="AD26" s="798"/>
      <c r="AE26" s="798"/>
      <c r="AF26" s="892" t="s">
        <v>394</v>
      </c>
      <c r="AG26" s="893"/>
      <c r="AH26" s="893"/>
      <c r="AI26" s="893"/>
      <c r="AJ26" s="894"/>
      <c r="AK26" s="798" t="s">
        <v>395</v>
      </c>
      <c r="AL26" s="798"/>
      <c r="AM26" s="798"/>
      <c r="AN26" s="798"/>
      <c r="AO26" s="799"/>
      <c r="AP26" s="797" t="s">
        <v>396</v>
      </c>
      <c r="AQ26" s="798"/>
      <c r="AR26" s="798"/>
      <c r="AS26" s="798"/>
      <c r="AT26" s="799"/>
      <c r="AU26" s="797" t="s">
        <v>397</v>
      </c>
      <c r="AV26" s="798"/>
      <c r="AW26" s="798"/>
      <c r="AX26" s="798"/>
      <c r="AY26" s="799"/>
      <c r="AZ26" s="797" t="s">
        <v>398</v>
      </c>
      <c r="BA26" s="798"/>
      <c r="BB26" s="798"/>
      <c r="BC26" s="798"/>
      <c r="BD26" s="799"/>
      <c r="BE26" s="797" t="s">
        <v>372</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x14ac:dyDescent="0.2">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x14ac:dyDescent="0.15">
      <c r="A28" s="266">
        <v>1</v>
      </c>
      <c r="B28" s="811" t="s">
        <v>399</v>
      </c>
      <c r="C28" s="812"/>
      <c r="D28" s="812"/>
      <c r="E28" s="812"/>
      <c r="F28" s="812"/>
      <c r="G28" s="812"/>
      <c r="H28" s="812"/>
      <c r="I28" s="812"/>
      <c r="J28" s="812"/>
      <c r="K28" s="812"/>
      <c r="L28" s="812"/>
      <c r="M28" s="812"/>
      <c r="N28" s="812"/>
      <c r="O28" s="812"/>
      <c r="P28" s="813"/>
      <c r="Q28" s="902">
        <v>12943</v>
      </c>
      <c r="R28" s="903"/>
      <c r="S28" s="903"/>
      <c r="T28" s="903"/>
      <c r="U28" s="903"/>
      <c r="V28" s="903">
        <v>12729</v>
      </c>
      <c r="W28" s="903"/>
      <c r="X28" s="903"/>
      <c r="Y28" s="903"/>
      <c r="Z28" s="903"/>
      <c r="AA28" s="903">
        <v>215</v>
      </c>
      <c r="AB28" s="903"/>
      <c r="AC28" s="903"/>
      <c r="AD28" s="903"/>
      <c r="AE28" s="904"/>
      <c r="AF28" s="905">
        <v>215</v>
      </c>
      <c r="AG28" s="903"/>
      <c r="AH28" s="903"/>
      <c r="AI28" s="903"/>
      <c r="AJ28" s="906"/>
      <c r="AK28" s="907">
        <v>908</v>
      </c>
      <c r="AL28" s="898"/>
      <c r="AM28" s="898"/>
      <c r="AN28" s="898"/>
      <c r="AO28" s="898"/>
      <c r="AP28" s="898" t="s">
        <v>593</v>
      </c>
      <c r="AQ28" s="898"/>
      <c r="AR28" s="898"/>
      <c r="AS28" s="898"/>
      <c r="AT28" s="898"/>
      <c r="AU28" s="898" t="s">
        <v>593</v>
      </c>
      <c r="AV28" s="898"/>
      <c r="AW28" s="898"/>
      <c r="AX28" s="898"/>
      <c r="AY28" s="898"/>
      <c r="AZ28" s="899" t="s">
        <v>593</v>
      </c>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x14ac:dyDescent="0.15">
      <c r="A29" s="266">
        <v>2</v>
      </c>
      <c r="B29" s="835" t="s">
        <v>400</v>
      </c>
      <c r="C29" s="836"/>
      <c r="D29" s="836"/>
      <c r="E29" s="836"/>
      <c r="F29" s="836"/>
      <c r="G29" s="836"/>
      <c r="H29" s="836"/>
      <c r="I29" s="836"/>
      <c r="J29" s="836"/>
      <c r="K29" s="836"/>
      <c r="L29" s="836"/>
      <c r="M29" s="836"/>
      <c r="N29" s="836"/>
      <c r="O29" s="836"/>
      <c r="P29" s="837"/>
      <c r="Q29" s="838">
        <v>3130</v>
      </c>
      <c r="R29" s="839"/>
      <c r="S29" s="839"/>
      <c r="T29" s="839"/>
      <c r="U29" s="839"/>
      <c r="V29" s="839">
        <v>3054</v>
      </c>
      <c r="W29" s="839"/>
      <c r="X29" s="839"/>
      <c r="Y29" s="839"/>
      <c r="Z29" s="839"/>
      <c r="AA29" s="839">
        <v>76</v>
      </c>
      <c r="AB29" s="839"/>
      <c r="AC29" s="839"/>
      <c r="AD29" s="839"/>
      <c r="AE29" s="840"/>
      <c r="AF29" s="841">
        <v>76</v>
      </c>
      <c r="AG29" s="842"/>
      <c r="AH29" s="842"/>
      <c r="AI29" s="842"/>
      <c r="AJ29" s="843"/>
      <c r="AK29" s="910">
        <v>1714</v>
      </c>
      <c r="AL29" s="911"/>
      <c r="AM29" s="911"/>
      <c r="AN29" s="911"/>
      <c r="AO29" s="911"/>
      <c r="AP29" s="911" t="s">
        <v>593</v>
      </c>
      <c r="AQ29" s="911"/>
      <c r="AR29" s="911"/>
      <c r="AS29" s="911"/>
      <c r="AT29" s="911"/>
      <c r="AU29" s="911" t="s">
        <v>593</v>
      </c>
      <c r="AV29" s="911"/>
      <c r="AW29" s="911"/>
      <c r="AX29" s="911"/>
      <c r="AY29" s="911"/>
      <c r="AZ29" s="912" t="s">
        <v>593</v>
      </c>
      <c r="BA29" s="912"/>
      <c r="BB29" s="912"/>
      <c r="BC29" s="912"/>
      <c r="BD29" s="912"/>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x14ac:dyDescent="0.15">
      <c r="A30" s="266">
        <v>3</v>
      </c>
      <c r="B30" s="835" t="s">
        <v>401</v>
      </c>
      <c r="C30" s="836"/>
      <c r="D30" s="836"/>
      <c r="E30" s="836"/>
      <c r="F30" s="836"/>
      <c r="G30" s="836"/>
      <c r="H30" s="836"/>
      <c r="I30" s="836"/>
      <c r="J30" s="836"/>
      <c r="K30" s="836"/>
      <c r="L30" s="836"/>
      <c r="M30" s="836"/>
      <c r="N30" s="836"/>
      <c r="O30" s="836"/>
      <c r="P30" s="837"/>
      <c r="Q30" s="838">
        <v>13974</v>
      </c>
      <c r="R30" s="839"/>
      <c r="S30" s="839"/>
      <c r="T30" s="839"/>
      <c r="U30" s="839"/>
      <c r="V30" s="839">
        <v>13400</v>
      </c>
      <c r="W30" s="839"/>
      <c r="X30" s="839"/>
      <c r="Y30" s="839"/>
      <c r="Z30" s="839"/>
      <c r="AA30" s="839">
        <v>574</v>
      </c>
      <c r="AB30" s="839"/>
      <c r="AC30" s="839"/>
      <c r="AD30" s="839"/>
      <c r="AE30" s="840"/>
      <c r="AF30" s="841">
        <v>574</v>
      </c>
      <c r="AG30" s="842"/>
      <c r="AH30" s="842"/>
      <c r="AI30" s="842"/>
      <c r="AJ30" s="843"/>
      <c r="AK30" s="910">
        <v>1959</v>
      </c>
      <c r="AL30" s="911"/>
      <c r="AM30" s="911"/>
      <c r="AN30" s="911"/>
      <c r="AO30" s="911"/>
      <c r="AP30" s="911" t="s">
        <v>593</v>
      </c>
      <c r="AQ30" s="911"/>
      <c r="AR30" s="911"/>
      <c r="AS30" s="911"/>
      <c r="AT30" s="911"/>
      <c r="AU30" s="911" t="s">
        <v>593</v>
      </c>
      <c r="AV30" s="911"/>
      <c r="AW30" s="911"/>
      <c r="AX30" s="911"/>
      <c r="AY30" s="911"/>
      <c r="AZ30" s="912" t="s">
        <v>593</v>
      </c>
      <c r="BA30" s="912"/>
      <c r="BB30" s="912"/>
      <c r="BC30" s="912"/>
      <c r="BD30" s="912"/>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x14ac:dyDescent="0.15">
      <c r="A31" s="266">
        <v>4</v>
      </c>
      <c r="B31" s="835" t="s">
        <v>402</v>
      </c>
      <c r="C31" s="836"/>
      <c r="D31" s="836"/>
      <c r="E31" s="836"/>
      <c r="F31" s="836"/>
      <c r="G31" s="836"/>
      <c r="H31" s="836"/>
      <c r="I31" s="836"/>
      <c r="J31" s="836"/>
      <c r="K31" s="836"/>
      <c r="L31" s="836"/>
      <c r="M31" s="836"/>
      <c r="N31" s="836"/>
      <c r="O31" s="836"/>
      <c r="P31" s="837"/>
      <c r="Q31" s="838">
        <v>600</v>
      </c>
      <c r="R31" s="839"/>
      <c r="S31" s="839"/>
      <c r="T31" s="839"/>
      <c r="U31" s="839"/>
      <c r="V31" s="839">
        <v>502</v>
      </c>
      <c r="W31" s="839"/>
      <c r="X31" s="839"/>
      <c r="Y31" s="839"/>
      <c r="Z31" s="839"/>
      <c r="AA31" s="839">
        <v>99</v>
      </c>
      <c r="AB31" s="839"/>
      <c r="AC31" s="839"/>
      <c r="AD31" s="839"/>
      <c r="AE31" s="840"/>
      <c r="AF31" s="841">
        <v>48</v>
      </c>
      <c r="AG31" s="842"/>
      <c r="AH31" s="842"/>
      <c r="AI31" s="842"/>
      <c r="AJ31" s="843"/>
      <c r="AK31" s="910" t="s">
        <v>593</v>
      </c>
      <c r="AL31" s="911"/>
      <c r="AM31" s="911"/>
      <c r="AN31" s="911"/>
      <c r="AO31" s="911"/>
      <c r="AP31" s="911" t="s">
        <v>594</v>
      </c>
      <c r="AQ31" s="911"/>
      <c r="AR31" s="911"/>
      <c r="AS31" s="911"/>
      <c r="AT31" s="911"/>
      <c r="AU31" s="911" t="s">
        <v>593</v>
      </c>
      <c r="AV31" s="911"/>
      <c r="AW31" s="911"/>
      <c r="AX31" s="911"/>
      <c r="AY31" s="911"/>
      <c r="AZ31" s="912" t="s">
        <v>595</v>
      </c>
      <c r="BA31" s="912"/>
      <c r="BB31" s="912"/>
      <c r="BC31" s="912"/>
      <c r="BD31" s="912"/>
      <c r="BE31" s="908"/>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x14ac:dyDescent="0.15">
      <c r="A32" s="266">
        <v>5</v>
      </c>
      <c r="B32" s="835" t="s">
        <v>403</v>
      </c>
      <c r="C32" s="836"/>
      <c r="D32" s="836"/>
      <c r="E32" s="836"/>
      <c r="F32" s="836"/>
      <c r="G32" s="836"/>
      <c r="H32" s="836"/>
      <c r="I32" s="836"/>
      <c r="J32" s="836"/>
      <c r="K32" s="836"/>
      <c r="L32" s="836"/>
      <c r="M32" s="836"/>
      <c r="N32" s="836"/>
      <c r="O32" s="836"/>
      <c r="P32" s="837"/>
      <c r="Q32" s="838">
        <v>7251</v>
      </c>
      <c r="R32" s="839"/>
      <c r="S32" s="839"/>
      <c r="T32" s="839"/>
      <c r="U32" s="839"/>
      <c r="V32" s="839">
        <v>8426</v>
      </c>
      <c r="W32" s="839"/>
      <c r="X32" s="839"/>
      <c r="Y32" s="839"/>
      <c r="Z32" s="839"/>
      <c r="AA32" s="839">
        <v>-1176</v>
      </c>
      <c r="AB32" s="839"/>
      <c r="AC32" s="839"/>
      <c r="AD32" s="839"/>
      <c r="AE32" s="840"/>
      <c r="AF32" s="841">
        <v>134</v>
      </c>
      <c r="AG32" s="842"/>
      <c r="AH32" s="842"/>
      <c r="AI32" s="842"/>
      <c r="AJ32" s="843"/>
      <c r="AK32" s="910">
        <v>3603</v>
      </c>
      <c r="AL32" s="911"/>
      <c r="AM32" s="911"/>
      <c r="AN32" s="911"/>
      <c r="AO32" s="911"/>
      <c r="AP32" s="911">
        <v>12649</v>
      </c>
      <c r="AQ32" s="911"/>
      <c r="AR32" s="911"/>
      <c r="AS32" s="911"/>
      <c r="AT32" s="911"/>
      <c r="AU32" s="911">
        <v>7767</v>
      </c>
      <c r="AV32" s="911"/>
      <c r="AW32" s="911"/>
      <c r="AX32" s="911"/>
      <c r="AY32" s="911"/>
      <c r="AZ32" s="912" t="s">
        <v>595</v>
      </c>
      <c r="BA32" s="912"/>
      <c r="BB32" s="912"/>
      <c r="BC32" s="912"/>
      <c r="BD32" s="912"/>
      <c r="BE32" s="908" t="s">
        <v>404</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x14ac:dyDescent="0.15">
      <c r="A33" s="266">
        <v>6</v>
      </c>
      <c r="B33" s="835" t="s">
        <v>405</v>
      </c>
      <c r="C33" s="836"/>
      <c r="D33" s="836"/>
      <c r="E33" s="836"/>
      <c r="F33" s="836"/>
      <c r="G33" s="836"/>
      <c r="H33" s="836"/>
      <c r="I33" s="836"/>
      <c r="J33" s="836"/>
      <c r="K33" s="836"/>
      <c r="L33" s="836"/>
      <c r="M33" s="836"/>
      <c r="N33" s="836"/>
      <c r="O33" s="836"/>
      <c r="P33" s="837"/>
      <c r="Q33" s="838">
        <v>2669</v>
      </c>
      <c r="R33" s="839"/>
      <c r="S33" s="839"/>
      <c r="T33" s="839"/>
      <c r="U33" s="839"/>
      <c r="V33" s="839">
        <v>2258</v>
      </c>
      <c r="W33" s="839"/>
      <c r="X33" s="839"/>
      <c r="Y33" s="839"/>
      <c r="Z33" s="839"/>
      <c r="AA33" s="839">
        <v>412</v>
      </c>
      <c r="AB33" s="839"/>
      <c r="AC33" s="839"/>
      <c r="AD33" s="839"/>
      <c r="AE33" s="840"/>
      <c r="AF33" s="841">
        <v>1877</v>
      </c>
      <c r="AG33" s="842"/>
      <c r="AH33" s="842"/>
      <c r="AI33" s="842"/>
      <c r="AJ33" s="843"/>
      <c r="AK33" s="910">
        <v>71</v>
      </c>
      <c r="AL33" s="911"/>
      <c r="AM33" s="911"/>
      <c r="AN33" s="911"/>
      <c r="AO33" s="911"/>
      <c r="AP33" s="911">
        <v>4914</v>
      </c>
      <c r="AQ33" s="911"/>
      <c r="AR33" s="911"/>
      <c r="AS33" s="911"/>
      <c r="AT33" s="911"/>
      <c r="AU33" s="911">
        <v>329</v>
      </c>
      <c r="AV33" s="911"/>
      <c r="AW33" s="911"/>
      <c r="AX33" s="911"/>
      <c r="AY33" s="911"/>
      <c r="AZ33" s="912" t="s">
        <v>596</v>
      </c>
      <c r="BA33" s="912"/>
      <c r="BB33" s="912"/>
      <c r="BC33" s="912"/>
      <c r="BD33" s="912"/>
      <c r="BE33" s="908" t="s">
        <v>406</v>
      </c>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x14ac:dyDescent="0.15">
      <c r="A34" s="266">
        <v>7</v>
      </c>
      <c r="B34" s="835" t="s">
        <v>407</v>
      </c>
      <c r="C34" s="836"/>
      <c r="D34" s="836"/>
      <c r="E34" s="836"/>
      <c r="F34" s="836"/>
      <c r="G34" s="836"/>
      <c r="H34" s="836"/>
      <c r="I34" s="836"/>
      <c r="J34" s="836"/>
      <c r="K34" s="836"/>
      <c r="L34" s="836"/>
      <c r="M34" s="836"/>
      <c r="N34" s="836"/>
      <c r="O34" s="836"/>
      <c r="P34" s="837"/>
      <c r="Q34" s="838">
        <v>3497</v>
      </c>
      <c r="R34" s="839"/>
      <c r="S34" s="839"/>
      <c r="T34" s="839"/>
      <c r="U34" s="839"/>
      <c r="V34" s="839">
        <v>3290</v>
      </c>
      <c r="W34" s="839"/>
      <c r="X34" s="839"/>
      <c r="Y34" s="839"/>
      <c r="Z34" s="839"/>
      <c r="AA34" s="839">
        <v>207</v>
      </c>
      <c r="AB34" s="839"/>
      <c r="AC34" s="839"/>
      <c r="AD34" s="839"/>
      <c r="AE34" s="840"/>
      <c r="AF34" s="841">
        <v>1820</v>
      </c>
      <c r="AG34" s="842"/>
      <c r="AH34" s="842"/>
      <c r="AI34" s="842"/>
      <c r="AJ34" s="843"/>
      <c r="AK34" s="910">
        <v>1800</v>
      </c>
      <c r="AL34" s="911"/>
      <c r="AM34" s="911"/>
      <c r="AN34" s="911"/>
      <c r="AO34" s="911"/>
      <c r="AP34" s="911">
        <v>32611</v>
      </c>
      <c r="AQ34" s="911"/>
      <c r="AR34" s="911"/>
      <c r="AS34" s="911"/>
      <c r="AT34" s="911"/>
      <c r="AU34" s="911">
        <v>24850</v>
      </c>
      <c r="AV34" s="911"/>
      <c r="AW34" s="911"/>
      <c r="AX34" s="911"/>
      <c r="AY34" s="911"/>
      <c r="AZ34" s="912" t="s">
        <v>593</v>
      </c>
      <c r="BA34" s="912"/>
      <c r="BB34" s="912"/>
      <c r="BC34" s="912"/>
      <c r="BD34" s="912"/>
      <c r="BE34" s="908" t="s">
        <v>408</v>
      </c>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x14ac:dyDescent="0.15">
      <c r="A35" s="266">
        <v>8</v>
      </c>
      <c r="B35" s="835"/>
      <c r="C35" s="836"/>
      <c r="D35" s="836"/>
      <c r="E35" s="836"/>
      <c r="F35" s="836"/>
      <c r="G35" s="836"/>
      <c r="H35" s="836"/>
      <c r="I35" s="836"/>
      <c r="J35" s="836"/>
      <c r="K35" s="836"/>
      <c r="L35" s="836"/>
      <c r="M35" s="836"/>
      <c r="N35" s="836"/>
      <c r="O35" s="836"/>
      <c r="P35" s="837"/>
      <c r="Q35" s="838"/>
      <c r="R35" s="839"/>
      <c r="S35" s="839"/>
      <c r="T35" s="839"/>
      <c r="U35" s="839"/>
      <c r="V35" s="839"/>
      <c r="W35" s="839"/>
      <c r="X35" s="839"/>
      <c r="Y35" s="839"/>
      <c r="Z35" s="839"/>
      <c r="AA35" s="839"/>
      <c r="AB35" s="839"/>
      <c r="AC35" s="839"/>
      <c r="AD35" s="839"/>
      <c r="AE35" s="840"/>
      <c r="AF35" s="841"/>
      <c r="AG35" s="842"/>
      <c r="AH35" s="842"/>
      <c r="AI35" s="842"/>
      <c r="AJ35" s="843"/>
      <c r="AK35" s="910"/>
      <c r="AL35" s="911"/>
      <c r="AM35" s="911"/>
      <c r="AN35" s="911"/>
      <c r="AO35" s="911"/>
      <c r="AP35" s="911"/>
      <c r="AQ35" s="911"/>
      <c r="AR35" s="911"/>
      <c r="AS35" s="911"/>
      <c r="AT35" s="911"/>
      <c r="AU35" s="911"/>
      <c r="AV35" s="911"/>
      <c r="AW35" s="911"/>
      <c r="AX35" s="911"/>
      <c r="AY35" s="911"/>
      <c r="AZ35" s="912"/>
      <c r="BA35" s="912"/>
      <c r="BB35" s="912"/>
      <c r="BC35" s="912"/>
      <c r="BD35" s="912"/>
      <c r="BE35" s="908"/>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x14ac:dyDescent="0.15">
      <c r="A36" s="266">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0"/>
      <c r="AL36" s="911"/>
      <c r="AM36" s="911"/>
      <c r="AN36" s="911"/>
      <c r="AO36" s="911"/>
      <c r="AP36" s="911"/>
      <c r="AQ36" s="911"/>
      <c r="AR36" s="911"/>
      <c r="AS36" s="911"/>
      <c r="AT36" s="911"/>
      <c r="AU36" s="911"/>
      <c r="AV36" s="911"/>
      <c r="AW36" s="911"/>
      <c r="AX36" s="911"/>
      <c r="AY36" s="911"/>
      <c r="AZ36" s="912"/>
      <c r="BA36" s="912"/>
      <c r="BB36" s="912"/>
      <c r="BC36" s="912"/>
      <c r="BD36" s="912"/>
      <c r="BE36" s="908"/>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x14ac:dyDescent="0.15">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x14ac:dyDescent="0.15">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x14ac:dyDescent="0.15">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x14ac:dyDescent="0.15">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x14ac:dyDescent="0.15">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x14ac:dyDescent="0.15">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x14ac:dyDescent="0.15">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x14ac:dyDescent="0.15">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x14ac:dyDescent="0.15">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x14ac:dyDescent="0.15">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x14ac:dyDescent="0.15">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x14ac:dyDescent="0.15">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x14ac:dyDescent="0.15">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x14ac:dyDescent="0.15">
      <c r="A50" s="261">
        <v>23</v>
      </c>
      <c r="B50" s="835"/>
      <c r="C50" s="836"/>
      <c r="D50" s="836"/>
      <c r="E50" s="836"/>
      <c r="F50" s="836"/>
      <c r="G50" s="836"/>
      <c r="H50" s="836"/>
      <c r="I50" s="836"/>
      <c r="J50" s="836"/>
      <c r="K50" s="836"/>
      <c r="L50" s="836"/>
      <c r="M50" s="836"/>
      <c r="N50" s="836"/>
      <c r="O50" s="836"/>
      <c r="P50" s="837"/>
      <c r="Q50" s="913"/>
      <c r="R50" s="914"/>
      <c r="S50" s="914"/>
      <c r="T50" s="914"/>
      <c r="U50" s="914"/>
      <c r="V50" s="914"/>
      <c r="W50" s="914"/>
      <c r="X50" s="914"/>
      <c r="Y50" s="914"/>
      <c r="Z50" s="914"/>
      <c r="AA50" s="914"/>
      <c r="AB50" s="914"/>
      <c r="AC50" s="914"/>
      <c r="AD50" s="914"/>
      <c r="AE50" s="915"/>
      <c r="AF50" s="841"/>
      <c r="AG50" s="842"/>
      <c r="AH50" s="842"/>
      <c r="AI50" s="842"/>
      <c r="AJ50" s="843"/>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x14ac:dyDescent="0.15">
      <c r="A51" s="261">
        <v>24</v>
      </c>
      <c r="B51" s="835"/>
      <c r="C51" s="836"/>
      <c r="D51" s="836"/>
      <c r="E51" s="836"/>
      <c r="F51" s="836"/>
      <c r="G51" s="836"/>
      <c r="H51" s="836"/>
      <c r="I51" s="836"/>
      <c r="J51" s="836"/>
      <c r="K51" s="836"/>
      <c r="L51" s="836"/>
      <c r="M51" s="836"/>
      <c r="N51" s="836"/>
      <c r="O51" s="836"/>
      <c r="P51" s="837"/>
      <c r="Q51" s="913"/>
      <c r="R51" s="914"/>
      <c r="S51" s="914"/>
      <c r="T51" s="914"/>
      <c r="U51" s="914"/>
      <c r="V51" s="914"/>
      <c r="W51" s="914"/>
      <c r="X51" s="914"/>
      <c r="Y51" s="914"/>
      <c r="Z51" s="914"/>
      <c r="AA51" s="914"/>
      <c r="AB51" s="914"/>
      <c r="AC51" s="914"/>
      <c r="AD51" s="914"/>
      <c r="AE51" s="915"/>
      <c r="AF51" s="841"/>
      <c r="AG51" s="842"/>
      <c r="AH51" s="842"/>
      <c r="AI51" s="842"/>
      <c r="AJ51" s="843"/>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x14ac:dyDescent="0.15">
      <c r="A52" s="261">
        <v>25</v>
      </c>
      <c r="B52" s="835"/>
      <c r="C52" s="836"/>
      <c r="D52" s="836"/>
      <c r="E52" s="836"/>
      <c r="F52" s="836"/>
      <c r="G52" s="836"/>
      <c r="H52" s="836"/>
      <c r="I52" s="836"/>
      <c r="J52" s="836"/>
      <c r="K52" s="836"/>
      <c r="L52" s="836"/>
      <c r="M52" s="836"/>
      <c r="N52" s="836"/>
      <c r="O52" s="836"/>
      <c r="P52" s="837"/>
      <c r="Q52" s="913"/>
      <c r="R52" s="914"/>
      <c r="S52" s="914"/>
      <c r="T52" s="914"/>
      <c r="U52" s="914"/>
      <c r="V52" s="914"/>
      <c r="W52" s="914"/>
      <c r="X52" s="914"/>
      <c r="Y52" s="914"/>
      <c r="Z52" s="914"/>
      <c r="AA52" s="914"/>
      <c r="AB52" s="914"/>
      <c r="AC52" s="914"/>
      <c r="AD52" s="914"/>
      <c r="AE52" s="915"/>
      <c r="AF52" s="841"/>
      <c r="AG52" s="842"/>
      <c r="AH52" s="842"/>
      <c r="AI52" s="842"/>
      <c r="AJ52" s="843"/>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x14ac:dyDescent="0.15">
      <c r="A53" s="261">
        <v>26</v>
      </c>
      <c r="B53" s="835"/>
      <c r="C53" s="836"/>
      <c r="D53" s="836"/>
      <c r="E53" s="836"/>
      <c r="F53" s="836"/>
      <c r="G53" s="836"/>
      <c r="H53" s="836"/>
      <c r="I53" s="836"/>
      <c r="J53" s="836"/>
      <c r="K53" s="836"/>
      <c r="L53" s="836"/>
      <c r="M53" s="836"/>
      <c r="N53" s="836"/>
      <c r="O53" s="836"/>
      <c r="P53" s="837"/>
      <c r="Q53" s="913"/>
      <c r="R53" s="914"/>
      <c r="S53" s="914"/>
      <c r="T53" s="914"/>
      <c r="U53" s="914"/>
      <c r="V53" s="914"/>
      <c r="W53" s="914"/>
      <c r="X53" s="914"/>
      <c r="Y53" s="914"/>
      <c r="Z53" s="914"/>
      <c r="AA53" s="914"/>
      <c r="AB53" s="914"/>
      <c r="AC53" s="914"/>
      <c r="AD53" s="914"/>
      <c r="AE53" s="915"/>
      <c r="AF53" s="841"/>
      <c r="AG53" s="842"/>
      <c r="AH53" s="842"/>
      <c r="AI53" s="842"/>
      <c r="AJ53" s="843"/>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x14ac:dyDescent="0.15">
      <c r="A54" s="261">
        <v>27</v>
      </c>
      <c r="B54" s="835"/>
      <c r="C54" s="836"/>
      <c r="D54" s="836"/>
      <c r="E54" s="836"/>
      <c r="F54" s="836"/>
      <c r="G54" s="836"/>
      <c r="H54" s="836"/>
      <c r="I54" s="836"/>
      <c r="J54" s="836"/>
      <c r="K54" s="836"/>
      <c r="L54" s="836"/>
      <c r="M54" s="836"/>
      <c r="N54" s="836"/>
      <c r="O54" s="836"/>
      <c r="P54" s="837"/>
      <c r="Q54" s="913"/>
      <c r="R54" s="914"/>
      <c r="S54" s="914"/>
      <c r="T54" s="914"/>
      <c r="U54" s="914"/>
      <c r="V54" s="914"/>
      <c r="W54" s="914"/>
      <c r="X54" s="914"/>
      <c r="Y54" s="914"/>
      <c r="Z54" s="914"/>
      <c r="AA54" s="914"/>
      <c r="AB54" s="914"/>
      <c r="AC54" s="914"/>
      <c r="AD54" s="914"/>
      <c r="AE54" s="915"/>
      <c r="AF54" s="841"/>
      <c r="AG54" s="842"/>
      <c r="AH54" s="842"/>
      <c r="AI54" s="842"/>
      <c r="AJ54" s="843"/>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x14ac:dyDescent="0.15">
      <c r="A55" s="261">
        <v>28</v>
      </c>
      <c r="B55" s="835"/>
      <c r="C55" s="836"/>
      <c r="D55" s="836"/>
      <c r="E55" s="836"/>
      <c r="F55" s="836"/>
      <c r="G55" s="836"/>
      <c r="H55" s="836"/>
      <c r="I55" s="836"/>
      <c r="J55" s="836"/>
      <c r="K55" s="836"/>
      <c r="L55" s="836"/>
      <c r="M55" s="836"/>
      <c r="N55" s="836"/>
      <c r="O55" s="836"/>
      <c r="P55" s="837"/>
      <c r="Q55" s="913"/>
      <c r="R55" s="914"/>
      <c r="S55" s="914"/>
      <c r="T55" s="914"/>
      <c r="U55" s="914"/>
      <c r="V55" s="914"/>
      <c r="W55" s="914"/>
      <c r="X55" s="914"/>
      <c r="Y55" s="914"/>
      <c r="Z55" s="914"/>
      <c r="AA55" s="914"/>
      <c r="AB55" s="914"/>
      <c r="AC55" s="914"/>
      <c r="AD55" s="914"/>
      <c r="AE55" s="915"/>
      <c r="AF55" s="841"/>
      <c r="AG55" s="842"/>
      <c r="AH55" s="842"/>
      <c r="AI55" s="842"/>
      <c r="AJ55" s="843"/>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x14ac:dyDescent="0.15">
      <c r="A56" s="261">
        <v>29</v>
      </c>
      <c r="B56" s="835"/>
      <c r="C56" s="836"/>
      <c r="D56" s="836"/>
      <c r="E56" s="836"/>
      <c r="F56" s="836"/>
      <c r="G56" s="836"/>
      <c r="H56" s="836"/>
      <c r="I56" s="836"/>
      <c r="J56" s="836"/>
      <c r="K56" s="836"/>
      <c r="L56" s="836"/>
      <c r="M56" s="836"/>
      <c r="N56" s="836"/>
      <c r="O56" s="836"/>
      <c r="P56" s="837"/>
      <c r="Q56" s="913"/>
      <c r="R56" s="914"/>
      <c r="S56" s="914"/>
      <c r="T56" s="914"/>
      <c r="U56" s="914"/>
      <c r="V56" s="914"/>
      <c r="W56" s="914"/>
      <c r="X56" s="914"/>
      <c r="Y56" s="914"/>
      <c r="Z56" s="914"/>
      <c r="AA56" s="914"/>
      <c r="AB56" s="914"/>
      <c r="AC56" s="914"/>
      <c r="AD56" s="914"/>
      <c r="AE56" s="915"/>
      <c r="AF56" s="841"/>
      <c r="AG56" s="842"/>
      <c r="AH56" s="842"/>
      <c r="AI56" s="842"/>
      <c r="AJ56" s="843"/>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x14ac:dyDescent="0.15">
      <c r="A57" s="261">
        <v>30</v>
      </c>
      <c r="B57" s="835"/>
      <c r="C57" s="836"/>
      <c r="D57" s="836"/>
      <c r="E57" s="836"/>
      <c r="F57" s="836"/>
      <c r="G57" s="836"/>
      <c r="H57" s="836"/>
      <c r="I57" s="836"/>
      <c r="J57" s="836"/>
      <c r="K57" s="836"/>
      <c r="L57" s="836"/>
      <c r="M57" s="836"/>
      <c r="N57" s="836"/>
      <c r="O57" s="836"/>
      <c r="P57" s="837"/>
      <c r="Q57" s="913"/>
      <c r="R57" s="914"/>
      <c r="S57" s="914"/>
      <c r="T57" s="914"/>
      <c r="U57" s="914"/>
      <c r="V57" s="914"/>
      <c r="W57" s="914"/>
      <c r="X57" s="914"/>
      <c r="Y57" s="914"/>
      <c r="Z57" s="914"/>
      <c r="AA57" s="914"/>
      <c r="AB57" s="914"/>
      <c r="AC57" s="914"/>
      <c r="AD57" s="914"/>
      <c r="AE57" s="915"/>
      <c r="AF57" s="841"/>
      <c r="AG57" s="842"/>
      <c r="AH57" s="842"/>
      <c r="AI57" s="842"/>
      <c r="AJ57" s="843"/>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x14ac:dyDescent="0.15">
      <c r="A58" s="261">
        <v>31</v>
      </c>
      <c r="B58" s="835"/>
      <c r="C58" s="836"/>
      <c r="D58" s="836"/>
      <c r="E58" s="836"/>
      <c r="F58" s="836"/>
      <c r="G58" s="836"/>
      <c r="H58" s="836"/>
      <c r="I58" s="836"/>
      <c r="J58" s="836"/>
      <c r="K58" s="836"/>
      <c r="L58" s="836"/>
      <c r="M58" s="836"/>
      <c r="N58" s="836"/>
      <c r="O58" s="836"/>
      <c r="P58" s="837"/>
      <c r="Q58" s="913"/>
      <c r="R58" s="914"/>
      <c r="S58" s="914"/>
      <c r="T58" s="914"/>
      <c r="U58" s="914"/>
      <c r="V58" s="914"/>
      <c r="W58" s="914"/>
      <c r="X58" s="914"/>
      <c r="Y58" s="914"/>
      <c r="Z58" s="914"/>
      <c r="AA58" s="914"/>
      <c r="AB58" s="914"/>
      <c r="AC58" s="914"/>
      <c r="AD58" s="914"/>
      <c r="AE58" s="915"/>
      <c r="AF58" s="841"/>
      <c r="AG58" s="842"/>
      <c r="AH58" s="842"/>
      <c r="AI58" s="842"/>
      <c r="AJ58" s="843"/>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x14ac:dyDescent="0.15">
      <c r="A59" s="261">
        <v>32</v>
      </c>
      <c r="B59" s="835"/>
      <c r="C59" s="836"/>
      <c r="D59" s="836"/>
      <c r="E59" s="836"/>
      <c r="F59" s="836"/>
      <c r="G59" s="836"/>
      <c r="H59" s="836"/>
      <c r="I59" s="836"/>
      <c r="J59" s="836"/>
      <c r="K59" s="836"/>
      <c r="L59" s="836"/>
      <c r="M59" s="836"/>
      <c r="N59" s="836"/>
      <c r="O59" s="836"/>
      <c r="P59" s="837"/>
      <c r="Q59" s="913"/>
      <c r="R59" s="914"/>
      <c r="S59" s="914"/>
      <c r="T59" s="914"/>
      <c r="U59" s="914"/>
      <c r="V59" s="914"/>
      <c r="W59" s="914"/>
      <c r="X59" s="914"/>
      <c r="Y59" s="914"/>
      <c r="Z59" s="914"/>
      <c r="AA59" s="914"/>
      <c r="AB59" s="914"/>
      <c r="AC59" s="914"/>
      <c r="AD59" s="914"/>
      <c r="AE59" s="915"/>
      <c r="AF59" s="841"/>
      <c r="AG59" s="842"/>
      <c r="AH59" s="842"/>
      <c r="AI59" s="842"/>
      <c r="AJ59" s="843"/>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x14ac:dyDescent="0.15">
      <c r="A60" s="261">
        <v>33</v>
      </c>
      <c r="B60" s="835"/>
      <c r="C60" s="836"/>
      <c r="D60" s="836"/>
      <c r="E60" s="836"/>
      <c r="F60" s="836"/>
      <c r="G60" s="836"/>
      <c r="H60" s="836"/>
      <c r="I60" s="836"/>
      <c r="J60" s="836"/>
      <c r="K60" s="836"/>
      <c r="L60" s="836"/>
      <c r="M60" s="836"/>
      <c r="N60" s="836"/>
      <c r="O60" s="836"/>
      <c r="P60" s="837"/>
      <c r="Q60" s="913"/>
      <c r="R60" s="914"/>
      <c r="S60" s="914"/>
      <c r="T60" s="914"/>
      <c r="U60" s="914"/>
      <c r="V60" s="914"/>
      <c r="W60" s="914"/>
      <c r="X60" s="914"/>
      <c r="Y60" s="914"/>
      <c r="Z60" s="914"/>
      <c r="AA60" s="914"/>
      <c r="AB60" s="914"/>
      <c r="AC60" s="914"/>
      <c r="AD60" s="914"/>
      <c r="AE60" s="915"/>
      <c r="AF60" s="841"/>
      <c r="AG60" s="842"/>
      <c r="AH60" s="842"/>
      <c r="AI60" s="842"/>
      <c r="AJ60" s="843"/>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x14ac:dyDescent="0.2">
      <c r="A61" s="261">
        <v>34</v>
      </c>
      <c r="B61" s="835"/>
      <c r="C61" s="836"/>
      <c r="D61" s="836"/>
      <c r="E61" s="836"/>
      <c r="F61" s="836"/>
      <c r="G61" s="836"/>
      <c r="H61" s="836"/>
      <c r="I61" s="836"/>
      <c r="J61" s="836"/>
      <c r="K61" s="836"/>
      <c r="L61" s="836"/>
      <c r="M61" s="836"/>
      <c r="N61" s="836"/>
      <c r="O61" s="836"/>
      <c r="P61" s="837"/>
      <c r="Q61" s="913"/>
      <c r="R61" s="914"/>
      <c r="S61" s="914"/>
      <c r="T61" s="914"/>
      <c r="U61" s="914"/>
      <c r="V61" s="914"/>
      <c r="W61" s="914"/>
      <c r="X61" s="914"/>
      <c r="Y61" s="914"/>
      <c r="Z61" s="914"/>
      <c r="AA61" s="914"/>
      <c r="AB61" s="914"/>
      <c r="AC61" s="914"/>
      <c r="AD61" s="914"/>
      <c r="AE61" s="915"/>
      <c r="AF61" s="841"/>
      <c r="AG61" s="842"/>
      <c r="AH61" s="842"/>
      <c r="AI61" s="842"/>
      <c r="AJ61" s="843"/>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x14ac:dyDescent="0.15">
      <c r="A62" s="261">
        <v>35</v>
      </c>
      <c r="B62" s="835"/>
      <c r="C62" s="836"/>
      <c r="D62" s="836"/>
      <c r="E62" s="836"/>
      <c r="F62" s="836"/>
      <c r="G62" s="836"/>
      <c r="H62" s="836"/>
      <c r="I62" s="836"/>
      <c r="J62" s="836"/>
      <c r="K62" s="836"/>
      <c r="L62" s="836"/>
      <c r="M62" s="836"/>
      <c r="N62" s="836"/>
      <c r="O62" s="836"/>
      <c r="P62" s="837"/>
      <c r="Q62" s="913"/>
      <c r="R62" s="914"/>
      <c r="S62" s="914"/>
      <c r="T62" s="914"/>
      <c r="U62" s="914"/>
      <c r="V62" s="914"/>
      <c r="W62" s="914"/>
      <c r="X62" s="914"/>
      <c r="Y62" s="914"/>
      <c r="Z62" s="914"/>
      <c r="AA62" s="914"/>
      <c r="AB62" s="914"/>
      <c r="AC62" s="914"/>
      <c r="AD62" s="914"/>
      <c r="AE62" s="915"/>
      <c r="AF62" s="841"/>
      <c r="AG62" s="842"/>
      <c r="AH62" s="842"/>
      <c r="AI62" s="842"/>
      <c r="AJ62" s="843"/>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409</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x14ac:dyDescent="0.2">
      <c r="A63" s="264" t="s">
        <v>386</v>
      </c>
      <c r="B63" s="870" t="s">
        <v>410</v>
      </c>
      <c r="C63" s="871"/>
      <c r="D63" s="871"/>
      <c r="E63" s="871"/>
      <c r="F63" s="871"/>
      <c r="G63" s="871"/>
      <c r="H63" s="871"/>
      <c r="I63" s="871"/>
      <c r="J63" s="871"/>
      <c r="K63" s="871"/>
      <c r="L63" s="871"/>
      <c r="M63" s="871"/>
      <c r="N63" s="871"/>
      <c r="O63" s="871"/>
      <c r="P63" s="872"/>
      <c r="Q63" s="918"/>
      <c r="R63" s="919"/>
      <c r="S63" s="919"/>
      <c r="T63" s="919"/>
      <c r="U63" s="919"/>
      <c r="V63" s="919"/>
      <c r="W63" s="919"/>
      <c r="X63" s="919"/>
      <c r="Y63" s="919"/>
      <c r="Z63" s="919"/>
      <c r="AA63" s="919"/>
      <c r="AB63" s="919"/>
      <c r="AC63" s="919"/>
      <c r="AD63" s="919"/>
      <c r="AE63" s="920"/>
      <c r="AF63" s="921">
        <v>4744</v>
      </c>
      <c r="AG63" s="922"/>
      <c r="AH63" s="922"/>
      <c r="AI63" s="922"/>
      <c r="AJ63" s="923"/>
      <c r="AK63" s="924"/>
      <c r="AL63" s="919"/>
      <c r="AM63" s="919"/>
      <c r="AN63" s="919"/>
      <c r="AO63" s="919"/>
      <c r="AP63" s="922">
        <v>50174</v>
      </c>
      <c r="AQ63" s="922"/>
      <c r="AR63" s="922"/>
      <c r="AS63" s="922"/>
      <c r="AT63" s="922"/>
      <c r="AU63" s="922">
        <v>32946</v>
      </c>
      <c r="AV63" s="922"/>
      <c r="AW63" s="922"/>
      <c r="AX63" s="922"/>
      <c r="AY63" s="922"/>
      <c r="AZ63" s="926"/>
      <c r="BA63" s="926"/>
      <c r="BB63" s="926"/>
      <c r="BC63" s="926"/>
      <c r="BD63" s="926"/>
      <c r="BE63" s="927"/>
      <c r="BF63" s="927"/>
      <c r="BG63" s="927"/>
      <c r="BH63" s="927"/>
      <c r="BI63" s="928"/>
      <c r="BJ63" s="929" t="s">
        <v>411</v>
      </c>
      <c r="BK63" s="930"/>
      <c r="BL63" s="930"/>
      <c r="BM63" s="930"/>
      <c r="BN63" s="931"/>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x14ac:dyDescent="0.2">
      <c r="A65" s="252" t="s">
        <v>412</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x14ac:dyDescent="0.15">
      <c r="A66" s="820" t="s">
        <v>413</v>
      </c>
      <c r="B66" s="821"/>
      <c r="C66" s="821"/>
      <c r="D66" s="821"/>
      <c r="E66" s="821"/>
      <c r="F66" s="821"/>
      <c r="G66" s="821"/>
      <c r="H66" s="821"/>
      <c r="I66" s="821"/>
      <c r="J66" s="821"/>
      <c r="K66" s="821"/>
      <c r="L66" s="821"/>
      <c r="M66" s="821"/>
      <c r="N66" s="821"/>
      <c r="O66" s="821"/>
      <c r="P66" s="822"/>
      <c r="Q66" s="797" t="s">
        <v>414</v>
      </c>
      <c r="R66" s="798"/>
      <c r="S66" s="798"/>
      <c r="T66" s="798"/>
      <c r="U66" s="799"/>
      <c r="V66" s="797" t="s">
        <v>415</v>
      </c>
      <c r="W66" s="798"/>
      <c r="X66" s="798"/>
      <c r="Y66" s="798"/>
      <c r="Z66" s="799"/>
      <c r="AA66" s="797" t="s">
        <v>416</v>
      </c>
      <c r="AB66" s="798"/>
      <c r="AC66" s="798"/>
      <c r="AD66" s="798"/>
      <c r="AE66" s="799"/>
      <c r="AF66" s="932" t="s">
        <v>417</v>
      </c>
      <c r="AG66" s="893"/>
      <c r="AH66" s="893"/>
      <c r="AI66" s="893"/>
      <c r="AJ66" s="933"/>
      <c r="AK66" s="797" t="s">
        <v>418</v>
      </c>
      <c r="AL66" s="821"/>
      <c r="AM66" s="821"/>
      <c r="AN66" s="821"/>
      <c r="AO66" s="822"/>
      <c r="AP66" s="797" t="s">
        <v>419</v>
      </c>
      <c r="AQ66" s="798"/>
      <c r="AR66" s="798"/>
      <c r="AS66" s="798"/>
      <c r="AT66" s="799"/>
      <c r="AU66" s="797" t="s">
        <v>420</v>
      </c>
      <c r="AV66" s="798"/>
      <c r="AW66" s="798"/>
      <c r="AX66" s="798"/>
      <c r="AY66" s="799"/>
      <c r="AZ66" s="797" t="s">
        <v>372</v>
      </c>
      <c r="BA66" s="798"/>
      <c r="BB66" s="798"/>
      <c r="BC66" s="798"/>
      <c r="BD66" s="809"/>
      <c r="BE66" s="265"/>
      <c r="BF66" s="265"/>
      <c r="BG66" s="265"/>
      <c r="BH66" s="265"/>
      <c r="BI66" s="265"/>
      <c r="BJ66" s="265"/>
      <c r="BK66" s="265"/>
      <c r="BL66" s="265"/>
      <c r="BM66" s="265"/>
      <c r="BN66" s="265"/>
      <c r="BO66" s="265"/>
      <c r="BP66" s="265"/>
      <c r="BQ66" s="262">
        <v>60</v>
      </c>
      <c r="BR66" s="267"/>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6"/>
    </row>
    <row r="67" spans="1:131" s="247" customFormat="1" ht="26.25" customHeight="1" thickBot="1" x14ac:dyDescent="0.2">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4"/>
      <c r="AG67" s="896"/>
      <c r="AH67" s="896"/>
      <c r="AI67" s="896"/>
      <c r="AJ67" s="935"/>
      <c r="AK67" s="936"/>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6"/>
    </row>
    <row r="68" spans="1:131" s="247" customFormat="1" ht="26.25" customHeight="1" thickTop="1" x14ac:dyDescent="0.15">
      <c r="A68" s="258">
        <v>1</v>
      </c>
      <c r="B68" s="949" t="s">
        <v>597</v>
      </c>
      <c r="C68" s="950"/>
      <c r="D68" s="950"/>
      <c r="E68" s="950"/>
      <c r="F68" s="950"/>
      <c r="G68" s="950"/>
      <c r="H68" s="950"/>
      <c r="I68" s="950"/>
      <c r="J68" s="950"/>
      <c r="K68" s="950"/>
      <c r="L68" s="950"/>
      <c r="M68" s="950"/>
      <c r="N68" s="950"/>
      <c r="O68" s="950"/>
      <c r="P68" s="951"/>
      <c r="Q68" s="952">
        <v>571</v>
      </c>
      <c r="R68" s="946"/>
      <c r="S68" s="946"/>
      <c r="T68" s="946"/>
      <c r="U68" s="946"/>
      <c r="V68" s="946">
        <v>419</v>
      </c>
      <c r="W68" s="946"/>
      <c r="X68" s="946"/>
      <c r="Y68" s="946"/>
      <c r="Z68" s="946"/>
      <c r="AA68" s="946">
        <v>153</v>
      </c>
      <c r="AB68" s="946"/>
      <c r="AC68" s="946"/>
      <c r="AD68" s="946"/>
      <c r="AE68" s="946"/>
      <c r="AF68" s="946">
        <v>3</v>
      </c>
      <c r="AG68" s="946"/>
      <c r="AH68" s="946"/>
      <c r="AI68" s="946"/>
      <c r="AJ68" s="946"/>
      <c r="AK68" s="946" t="s">
        <v>593</v>
      </c>
      <c r="AL68" s="946"/>
      <c r="AM68" s="946"/>
      <c r="AN68" s="946"/>
      <c r="AO68" s="946"/>
      <c r="AP68" s="946">
        <v>481</v>
      </c>
      <c r="AQ68" s="946"/>
      <c r="AR68" s="946"/>
      <c r="AS68" s="946"/>
      <c r="AT68" s="946"/>
      <c r="AU68" s="946" t="s">
        <v>527</v>
      </c>
      <c r="AV68" s="946"/>
      <c r="AW68" s="946"/>
      <c r="AX68" s="946"/>
      <c r="AY68" s="946"/>
      <c r="AZ68" s="947"/>
      <c r="BA68" s="947"/>
      <c r="BB68" s="947"/>
      <c r="BC68" s="947"/>
      <c r="BD68" s="948"/>
      <c r="BE68" s="265"/>
      <c r="BF68" s="265"/>
      <c r="BG68" s="265"/>
      <c r="BH68" s="265"/>
      <c r="BI68" s="265"/>
      <c r="BJ68" s="265"/>
      <c r="BK68" s="265"/>
      <c r="BL68" s="265"/>
      <c r="BM68" s="265"/>
      <c r="BN68" s="265"/>
      <c r="BO68" s="265"/>
      <c r="BP68" s="265"/>
      <c r="BQ68" s="262">
        <v>62</v>
      </c>
      <c r="BR68" s="267"/>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6"/>
    </row>
    <row r="69" spans="1:131" s="247" customFormat="1" ht="26.25" customHeight="1" x14ac:dyDescent="0.15">
      <c r="A69" s="261">
        <v>2</v>
      </c>
      <c r="B69" s="953" t="s">
        <v>623</v>
      </c>
      <c r="C69" s="954"/>
      <c r="D69" s="954"/>
      <c r="E69" s="954"/>
      <c r="F69" s="954"/>
      <c r="G69" s="954"/>
      <c r="H69" s="954"/>
      <c r="I69" s="954"/>
      <c r="J69" s="954"/>
      <c r="K69" s="954"/>
      <c r="L69" s="954"/>
      <c r="M69" s="954"/>
      <c r="N69" s="954"/>
      <c r="O69" s="954"/>
      <c r="P69" s="955"/>
      <c r="Q69" s="956">
        <v>374</v>
      </c>
      <c r="R69" s="911"/>
      <c r="S69" s="911"/>
      <c r="T69" s="911"/>
      <c r="U69" s="911"/>
      <c r="V69" s="911">
        <v>371</v>
      </c>
      <c r="W69" s="911"/>
      <c r="X69" s="911"/>
      <c r="Y69" s="911"/>
      <c r="Z69" s="911"/>
      <c r="AA69" s="911">
        <v>3</v>
      </c>
      <c r="AB69" s="911"/>
      <c r="AC69" s="911"/>
      <c r="AD69" s="911"/>
      <c r="AE69" s="911"/>
      <c r="AF69" s="911">
        <v>3</v>
      </c>
      <c r="AG69" s="911"/>
      <c r="AH69" s="911"/>
      <c r="AI69" s="911"/>
      <c r="AJ69" s="911"/>
      <c r="AK69" s="911" t="s">
        <v>613</v>
      </c>
      <c r="AL69" s="911"/>
      <c r="AM69" s="911"/>
      <c r="AN69" s="911"/>
      <c r="AO69" s="911"/>
      <c r="AP69" s="911" t="s">
        <v>593</v>
      </c>
      <c r="AQ69" s="911"/>
      <c r="AR69" s="911"/>
      <c r="AS69" s="911"/>
      <c r="AT69" s="911"/>
      <c r="AU69" s="911" t="s">
        <v>527</v>
      </c>
      <c r="AV69" s="911"/>
      <c r="AW69" s="911"/>
      <c r="AX69" s="911"/>
      <c r="AY69" s="911"/>
      <c r="AZ69" s="959"/>
      <c r="BA69" s="959"/>
      <c r="BB69" s="959"/>
      <c r="BC69" s="959"/>
      <c r="BD69" s="960"/>
      <c r="BE69" s="265"/>
      <c r="BF69" s="265"/>
      <c r="BG69" s="265"/>
      <c r="BH69" s="265"/>
      <c r="BI69" s="265"/>
      <c r="BJ69" s="265"/>
      <c r="BK69" s="265"/>
      <c r="BL69" s="265"/>
      <c r="BM69" s="265"/>
      <c r="BN69" s="265"/>
      <c r="BO69" s="265"/>
      <c r="BP69" s="265"/>
      <c r="BQ69" s="262">
        <v>63</v>
      </c>
      <c r="BR69" s="267"/>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6"/>
    </row>
    <row r="70" spans="1:131" s="247" customFormat="1" ht="26.25" customHeight="1" x14ac:dyDescent="0.15">
      <c r="A70" s="261">
        <v>3</v>
      </c>
      <c r="B70" s="953" t="s">
        <v>624</v>
      </c>
      <c r="C70" s="954"/>
      <c r="D70" s="954"/>
      <c r="E70" s="954"/>
      <c r="F70" s="954"/>
      <c r="G70" s="954"/>
      <c r="H70" s="954"/>
      <c r="I70" s="954"/>
      <c r="J70" s="954"/>
      <c r="K70" s="954"/>
      <c r="L70" s="954"/>
      <c r="M70" s="954"/>
      <c r="N70" s="954"/>
      <c r="O70" s="954"/>
      <c r="P70" s="955"/>
      <c r="Q70" s="956">
        <v>53</v>
      </c>
      <c r="R70" s="911"/>
      <c r="S70" s="911"/>
      <c r="T70" s="911"/>
      <c r="U70" s="911"/>
      <c r="V70" s="911">
        <v>53</v>
      </c>
      <c r="W70" s="911"/>
      <c r="X70" s="911"/>
      <c r="Y70" s="911"/>
      <c r="Z70" s="911"/>
      <c r="AA70" s="911" t="s">
        <v>611</v>
      </c>
      <c r="AB70" s="911"/>
      <c r="AC70" s="911"/>
      <c r="AD70" s="911"/>
      <c r="AE70" s="911"/>
      <c r="AF70" s="911" t="s">
        <v>612</v>
      </c>
      <c r="AG70" s="911"/>
      <c r="AH70" s="911"/>
      <c r="AI70" s="911"/>
      <c r="AJ70" s="911"/>
      <c r="AK70" s="957">
        <v>8</v>
      </c>
      <c r="AL70" s="958"/>
      <c r="AM70" s="958"/>
      <c r="AN70" s="958"/>
      <c r="AO70" s="910"/>
      <c r="AP70" s="911" t="s">
        <v>593</v>
      </c>
      <c r="AQ70" s="911"/>
      <c r="AR70" s="911"/>
      <c r="AS70" s="911"/>
      <c r="AT70" s="911"/>
      <c r="AU70" s="911" t="s">
        <v>527</v>
      </c>
      <c r="AV70" s="911"/>
      <c r="AW70" s="911"/>
      <c r="AX70" s="911"/>
      <c r="AY70" s="911"/>
      <c r="AZ70" s="959"/>
      <c r="BA70" s="959"/>
      <c r="BB70" s="959"/>
      <c r="BC70" s="959"/>
      <c r="BD70" s="960"/>
      <c r="BE70" s="265"/>
      <c r="BF70" s="265"/>
      <c r="BG70" s="265"/>
      <c r="BH70" s="265"/>
      <c r="BI70" s="265"/>
      <c r="BJ70" s="265"/>
      <c r="BK70" s="265"/>
      <c r="BL70" s="265"/>
      <c r="BM70" s="265"/>
      <c r="BN70" s="265"/>
      <c r="BO70" s="265"/>
      <c r="BP70" s="265"/>
      <c r="BQ70" s="262">
        <v>64</v>
      </c>
      <c r="BR70" s="267"/>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6"/>
    </row>
    <row r="71" spans="1:131" s="247" customFormat="1" ht="26.25" customHeight="1" x14ac:dyDescent="0.15">
      <c r="A71" s="261">
        <v>4</v>
      </c>
      <c r="B71" s="953" t="s">
        <v>598</v>
      </c>
      <c r="C71" s="954"/>
      <c r="D71" s="954"/>
      <c r="E71" s="954"/>
      <c r="F71" s="954"/>
      <c r="G71" s="954"/>
      <c r="H71" s="954"/>
      <c r="I71" s="954"/>
      <c r="J71" s="954"/>
      <c r="K71" s="954"/>
      <c r="L71" s="954"/>
      <c r="M71" s="954"/>
      <c r="N71" s="954"/>
      <c r="O71" s="954"/>
      <c r="P71" s="955"/>
      <c r="Q71" s="956">
        <v>301</v>
      </c>
      <c r="R71" s="911"/>
      <c r="S71" s="911"/>
      <c r="T71" s="911"/>
      <c r="U71" s="911"/>
      <c r="V71" s="911">
        <v>287</v>
      </c>
      <c r="W71" s="911"/>
      <c r="X71" s="911"/>
      <c r="Y71" s="911"/>
      <c r="Z71" s="911"/>
      <c r="AA71" s="911">
        <v>14</v>
      </c>
      <c r="AB71" s="911"/>
      <c r="AC71" s="911"/>
      <c r="AD71" s="911"/>
      <c r="AE71" s="911"/>
      <c r="AF71" s="911">
        <v>14</v>
      </c>
      <c r="AG71" s="911"/>
      <c r="AH71" s="911"/>
      <c r="AI71" s="911"/>
      <c r="AJ71" s="911"/>
      <c r="AK71" s="957" t="s">
        <v>527</v>
      </c>
      <c r="AL71" s="958"/>
      <c r="AM71" s="958"/>
      <c r="AN71" s="958"/>
      <c r="AO71" s="910"/>
      <c r="AP71" s="911" t="s">
        <v>593</v>
      </c>
      <c r="AQ71" s="911"/>
      <c r="AR71" s="911"/>
      <c r="AS71" s="911"/>
      <c r="AT71" s="911"/>
      <c r="AU71" s="911" t="s">
        <v>527</v>
      </c>
      <c r="AV71" s="911"/>
      <c r="AW71" s="911"/>
      <c r="AX71" s="911"/>
      <c r="AY71" s="911"/>
      <c r="AZ71" s="959"/>
      <c r="BA71" s="959"/>
      <c r="BB71" s="959"/>
      <c r="BC71" s="959"/>
      <c r="BD71" s="960"/>
      <c r="BE71" s="265"/>
      <c r="BF71" s="265"/>
      <c r="BG71" s="265"/>
      <c r="BH71" s="265"/>
      <c r="BI71" s="265"/>
      <c r="BJ71" s="265"/>
      <c r="BK71" s="265"/>
      <c r="BL71" s="265"/>
      <c r="BM71" s="265"/>
      <c r="BN71" s="265"/>
      <c r="BO71" s="265"/>
      <c r="BP71" s="265"/>
      <c r="BQ71" s="262">
        <v>65</v>
      </c>
      <c r="BR71" s="267"/>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6"/>
    </row>
    <row r="72" spans="1:131" s="247" customFormat="1" ht="26.25" customHeight="1" x14ac:dyDescent="0.15">
      <c r="A72" s="261">
        <v>5</v>
      </c>
      <c r="B72" s="953" t="s">
        <v>599</v>
      </c>
      <c r="C72" s="954"/>
      <c r="D72" s="954"/>
      <c r="E72" s="954"/>
      <c r="F72" s="954"/>
      <c r="G72" s="954"/>
      <c r="H72" s="954"/>
      <c r="I72" s="954"/>
      <c r="J72" s="954"/>
      <c r="K72" s="954"/>
      <c r="L72" s="954"/>
      <c r="M72" s="954"/>
      <c r="N72" s="954"/>
      <c r="O72" s="954"/>
      <c r="P72" s="955"/>
      <c r="Q72" s="956">
        <v>374</v>
      </c>
      <c r="R72" s="911"/>
      <c r="S72" s="911"/>
      <c r="T72" s="911"/>
      <c r="U72" s="911"/>
      <c r="V72" s="911">
        <v>355</v>
      </c>
      <c r="W72" s="911"/>
      <c r="X72" s="911"/>
      <c r="Y72" s="911"/>
      <c r="Z72" s="911"/>
      <c r="AA72" s="911">
        <v>18</v>
      </c>
      <c r="AB72" s="911"/>
      <c r="AC72" s="911"/>
      <c r="AD72" s="911"/>
      <c r="AE72" s="911"/>
      <c r="AF72" s="911">
        <v>18</v>
      </c>
      <c r="AG72" s="911"/>
      <c r="AH72" s="911"/>
      <c r="AI72" s="911"/>
      <c r="AJ72" s="911"/>
      <c r="AK72" s="957">
        <v>27</v>
      </c>
      <c r="AL72" s="958"/>
      <c r="AM72" s="958"/>
      <c r="AN72" s="958"/>
      <c r="AO72" s="910"/>
      <c r="AP72" s="911" t="s">
        <v>593</v>
      </c>
      <c r="AQ72" s="911"/>
      <c r="AR72" s="911"/>
      <c r="AS72" s="911"/>
      <c r="AT72" s="911"/>
      <c r="AU72" s="911" t="s">
        <v>527</v>
      </c>
      <c r="AV72" s="911"/>
      <c r="AW72" s="911"/>
      <c r="AX72" s="911"/>
      <c r="AY72" s="911"/>
      <c r="AZ72" s="959"/>
      <c r="BA72" s="959"/>
      <c r="BB72" s="959"/>
      <c r="BC72" s="959"/>
      <c r="BD72" s="960"/>
      <c r="BE72" s="265"/>
      <c r="BF72" s="265"/>
      <c r="BG72" s="265"/>
      <c r="BH72" s="265"/>
      <c r="BI72" s="265"/>
      <c r="BJ72" s="265"/>
      <c r="BK72" s="265"/>
      <c r="BL72" s="265"/>
      <c r="BM72" s="265"/>
      <c r="BN72" s="265"/>
      <c r="BO72" s="265"/>
      <c r="BP72" s="265"/>
      <c r="BQ72" s="262">
        <v>66</v>
      </c>
      <c r="BR72" s="267"/>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6"/>
    </row>
    <row r="73" spans="1:131" s="247" customFormat="1" ht="26.25" customHeight="1" x14ac:dyDescent="0.15">
      <c r="A73" s="261">
        <v>6</v>
      </c>
      <c r="B73" s="953" t="s">
        <v>600</v>
      </c>
      <c r="C73" s="954"/>
      <c r="D73" s="954"/>
      <c r="E73" s="954"/>
      <c r="F73" s="954"/>
      <c r="G73" s="954"/>
      <c r="H73" s="954"/>
      <c r="I73" s="954"/>
      <c r="J73" s="954"/>
      <c r="K73" s="954"/>
      <c r="L73" s="954"/>
      <c r="M73" s="954"/>
      <c r="N73" s="954"/>
      <c r="O73" s="954"/>
      <c r="P73" s="955"/>
      <c r="Q73" s="956">
        <v>296</v>
      </c>
      <c r="R73" s="911"/>
      <c r="S73" s="911"/>
      <c r="T73" s="911"/>
      <c r="U73" s="911"/>
      <c r="V73" s="911">
        <v>278</v>
      </c>
      <c r="W73" s="911"/>
      <c r="X73" s="911"/>
      <c r="Y73" s="911"/>
      <c r="Z73" s="911"/>
      <c r="AA73" s="911">
        <v>18</v>
      </c>
      <c r="AB73" s="911"/>
      <c r="AC73" s="911"/>
      <c r="AD73" s="911"/>
      <c r="AE73" s="911"/>
      <c r="AF73" s="911">
        <v>18</v>
      </c>
      <c r="AG73" s="911"/>
      <c r="AH73" s="911"/>
      <c r="AI73" s="911"/>
      <c r="AJ73" s="911"/>
      <c r="AK73" s="911">
        <v>85</v>
      </c>
      <c r="AL73" s="911"/>
      <c r="AM73" s="911"/>
      <c r="AN73" s="911"/>
      <c r="AO73" s="911"/>
      <c r="AP73" s="911" t="s">
        <v>593</v>
      </c>
      <c r="AQ73" s="911"/>
      <c r="AR73" s="911"/>
      <c r="AS73" s="911"/>
      <c r="AT73" s="911"/>
      <c r="AU73" s="911" t="s">
        <v>527</v>
      </c>
      <c r="AV73" s="911"/>
      <c r="AW73" s="911"/>
      <c r="AX73" s="911"/>
      <c r="AY73" s="911"/>
      <c r="AZ73" s="959"/>
      <c r="BA73" s="959"/>
      <c r="BB73" s="959"/>
      <c r="BC73" s="959"/>
      <c r="BD73" s="960"/>
      <c r="BE73" s="265"/>
      <c r="BF73" s="265"/>
      <c r="BG73" s="265"/>
      <c r="BH73" s="265"/>
      <c r="BI73" s="265"/>
      <c r="BJ73" s="265"/>
      <c r="BK73" s="265"/>
      <c r="BL73" s="265"/>
      <c r="BM73" s="265"/>
      <c r="BN73" s="265"/>
      <c r="BO73" s="265"/>
      <c r="BP73" s="265"/>
      <c r="BQ73" s="262">
        <v>67</v>
      </c>
      <c r="BR73" s="267"/>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6"/>
    </row>
    <row r="74" spans="1:131" s="247" customFormat="1" ht="26.25" customHeight="1" x14ac:dyDescent="0.15">
      <c r="A74" s="261">
        <v>7</v>
      </c>
      <c r="B74" s="953" t="s">
        <v>601</v>
      </c>
      <c r="C74" s="954"/>
      <c r="D74" s="954"/>
      <c r="E74" s="954"/>
      <c r="F74" s="954"/>
      <c r="G74" s="954"/>
      <c r="H74" s="954"/>
      <c r="I74" s="954"/>
      <c r="J74" s="954"/>
      <c r="K74" s="954"/>
      <c r="L74" s="954"/>
      <c r="M74" s="954"/>
      <c r="N74" s="954"/>
      <c r="O74" s="954"/>
      <c r="P74" s="955"/>
      <c r="Q74" s="956">
        <v>6602</v>
      </c>
      <c r="R74" s="911"/>
      <c r="S74" s="911"/>
      <c r="T74" s="911"/>
      <c r="U74" s="911"/>
      <c r="V74" s="911">
        <v>5976</v>
      </c>
      <c r="W74" s="911"/>
      <c r="X74" s="911"/>
      <c r="Y74" s="911"/>
      <c r="Z74" s="911"/>
      <c r="AA74" s="911">
        <v>625</v>
      </c>
      <c r="AB74" s="911"/>
      <c r="AC74" s="911"/>
      <c r="AD74" s="911"/>
      <c r="AE74" s="911"/>
      <c r="AF74" s="911">
        <v>625</v>
      </c>
      <c r="AG74" s="911"/>
      <c r="AH74" s="911"/>
      <c r="AI74" s="911"/>
      <c r="AJ74" s="911"/>
      <c r="AK74" s="911">
        <v>16</v>
      </c>
      <c r="AL74" s="911"/>
      <c r="AM74" s="911"/>
      <c r="AN74" s="911"/>
      <c r="AO74" s="911"/>
      <c r="AP74" s="911" t="s">
        <v>593</v>
      </c>
      <c r="AQ74" s="911"/>
      <c r="AR74" s="911"/>
      <c r="AS74" s="911"/>
      <c r="AT74" s="911"/>
      <c r="AU74" s="911" t="s">
        <v>527</v>
      </c>
      <c r="AV74" s="911"/>
      <c r="AW74" s="911"/>
      <c r="AX74" s="911"/>
      <c r="AY74" s="911"/>
      <c r="AZ74" s="959"/>
      <c r="BA74" s="959"/>
      <c r="BB74" s="959"/>
      <c r="BC74" s="959"/>
      <c r="BD74" s="960"/>
      <c r="BE74" s="265"/>
      <c r="BF74" s="265"/>
      <c r="BG74" s="265"/>
      <c r="BH74" s="265"/>
      <c r="BI74" s="265"/>
      <c r="BJ74" s="265"/>
      <c r="BK74" s="265"/>
      <c r="BL74" s="265"/>
      <c r="BM74" s="265"/>
      <c r="BN74" s="265"/>
      <c r="BO74" s="265"/>
      <c r="BP74" s="265"/>
      <c r="BQ74" s="262">
        <v>68</v>
      </c>
      <c r="BR74" s="267"/>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6"/>
    </row>
    <row r="75" spans="1:131" s="247" customFormat="1" ht="26.25" customHeight="1" x14ac:dyDescent="0.15">
      <c r="A75" s="261">
        <v>8</v>
      </c>
      <c r="B75" s="953" t="s">
        <v>602</v>
      </c>
      <c r="C75" s="954"/>
      <c r="D75" s="954"/>
      <c r="E75" s="954"/>
      <c r="F75" s="954"/>
      <c r="G75" s="954"/>
      <c r="H75" s="954"/>
      <c r="I75" s="954"/>
      <c r="J75" s="954"/>
      <c r="K75" s="954"/>
      <c r="L75" s="954"/>
      <c r="M75" s="954"/>
      <c r="N75" s="954"/>
      <c r="O75" s="954"/>
      <c r="P75" s="955"/>
      <c r="Q75" s="961">
        <v>139</v>
      </c>
      <c r="R75" s="958"/>
      <c r="S75" s="958"/>
      <c r="T75" s="958"/>
      <c r="U75" s="910"/>
      <c r="V75" s="957">
        <v>138</v>
      </c>
      <c r="W75" s="958"/>
      <c r="X75" s="958"/>
      <c r="Y75" s="958"/>
      <c r="Z75" s="910"/>
      <c r="AA75" s="957">
        <v>2</v>
      </c>
      <c r="AB75" s="958"/>
      <c r="AC75" s="958"/>
      <c r="AD75" s="958"/>
      <c r="AE75" s="910"/>
      <c r="AF75" s="957">
        <v>2</v>
      </c>
      <c r="AG75" s="958"/>
      <c r="AH75" s="958"/>
      <c r="AI75" s="958"/>
      <c r="AJ75" s="910"/>
      <c r="AK75" s="957" t="s">
        <v>527</v>
      </c>
      <c r="AL75" s="958"/>
      <c r="AM75" s="958"/>
      <c r="AN75" s="958"/>
      <c r="AO75" s="910"/>
      <c r="AP75" s="957" t="s">
        <v>612</v>
      </c>
      <c r="AQ75" s="958"/>
      <c r="AR75" s="958"/>
      <c r="AS75" s="958"/>
      <c r="AT75" s="910"/>
      <c r="AU75" s="957" t="s">
        <v>527</v>
      </c>
      <c r="AV75" s="958"/>
      <c r="AW75" s="958"/>
      <c r="AX75" s="958"/>
      <c r="AY75" s="910"/>
      <c r="AZ75" s="959"/>
      <c r="BA75" s="959"/>
      <c r="BB75" s="959"/>
      <c r="BC75" s="959"/>
      <c r="BD75" s="960"/>
      <c r="BE75" s="265"/>
      <c r="BF75" s="265"/>
      <c r="BG75" s="265"/>
      <c r="BH75" s="265"/>
      <c r="BI75" s="265"/>
      <c r="BJ75" s="265"/>
      <c r="BK75" s="265"/>
      <c r="BL75" s="265"/>
      <c r="BM75" s="265"/>
      <c r="BN75" s="265"/>
      <c r="BO75" s="265"/>
      <c r="BP75" s="265"/>
      <c r="BQ75" s="262">
        <v>69</v>
      </c>
      <c r="BR75" s="267"/>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6"/>
    </row>
    <row r="76" spans="1:131" s="247" customFormat="1" ht="26.25" customHeight="1" x14ac:dyDescent="0.15">
      <c r="A76" s="261">
        <v>9</v>
      </c>
      <c r="B76" s="953" t="s">
        <v>603</v>
      </c>
      <c r="C76" s="954"/>
      <c r="D76" s="954"/>
      <c r="E76" s="954"/>
      <c r="F76" s="954"/>
      <c r="G76" s="954"/>
      <c r="H76" s="954"/>
      <c r="I76" s="954"/>
      <c r="J76" s="954"/>
      <c r="K76" s="954"/>
      <c r="L76" s="954"/>
      <c r="M76" s="954"/>
      <c r="N76" s="954"/>
      <c r="O76" s="954"/>
      <c r="P76" s="955"/>
      <c r="Q76" s="961">
        <v>64</v>
      </c>
      <c r="R76" s="958"/>
      <c r="S76" s="958"/>
      <c r="T76" s="958"/>
      <c r="U76" s="910"/>
      <c r="V76" s="957">
        <v>63</v>
      </c>
      <c r="W76" s="958"/>
      <c r="X76" s="958"/>
      <c r="Y76" s="958"/>
      <c r="Z76" s="910"/>
      <c r="AA76" s="957">
        <v>1</v>
      </c>
      <c r="AB76" s="958"/>
      <c r="AC76" s="958"/>
      <c r="AD76" s="958"/>
      <c r="AE76" s="910"/>
      <c r="AF76" s="957">
        <v>1</v>
      </c>
      <c r="AG76" s="958"/>
      <c r="AH76" s="958"/>
      <c r="AI76" s="958"/>
      <c r="AJ76" s="910"/>
      <c r="AK76" s="957" t="s">
        <v>527</v>
      </c>
      <c r="AL76" s="958"/>
      <c r="AM76" s="958"/>
      <c r="AN76" s="958"/>
      <c r="AO76" s="910"/>
      <c r="AP76" s="957" t="s">
        <v>593</v>
      </c>
      <c r="AQ76" s="958"/>
      <c r="AR76" s="958"/>
      <c r="AS76" s="958"/>
      <c r="AT76" s="910"/>
      <c r="AU76" s="957" t="s">
        <v>527</v>
      </c>
      <c r="AV76" s="958"/>
      <c r="AW76" s="958"/>
      <c r="AX76" s="958"/>
      <c r="AY76" s="910"/>
      <c r="AZ76" s="959"/>
      <c r="BA76" s="959"/>
      <c r="BB76" s="959"/>
      <c r="BC76" s="959"/>
      <c r="BD76" s="960"/>
      <c r="BE76" s="265"/>
      <c r="BF76" s="265"/>
      <c r="BG76" s="265"/>
      <c r="BH76" s="265"/>
      <c r="BI76" s="265"/>
      <c r="BJ76" s="265"/>
      <c r="BK76" s="265"/>
      <c r="BL76" s="265"/>
      <c r="BM76" s="265"/>
      <c r="BN76" s="265"/>
      <c r="BO76" s="265"/>
      <c r="BP76" s="265"/>
      <c r="BQ76" s="262">
        <v>70</v>
      </c>
      <c r="BR76" s="267"/>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6"/>
    </row>
    <row r="77" spans="1:131" s="247" customFormat="1" ht="26.25" customHeight="1" x14ac:dyDescent="0.15">
      <c r="A77" s="261">
        <v>10</v>
      </c>
      <c r="B77" s="953" t="s">
        <v>604</v>
      </c>
      <c r="C77" s="954"/>
      <c r="D77" s="954"/>
      <c r="E77" s="954"/>
      <c r="F77" s="954"/>
      <c r="G77" s="954"/>
      <c r="H77" s="954"/>
      <c r="I77" s="954"/>
      <c r="J77" s="954"/>
      <c r="K77" s="954"/>
      <c r="L77" s="954"/>
      <c r="M77" s="954"/>
      <c r="N77" s="954"/>
      <c r="O77" s="954"/>
      <c r="P77" s="955"/>
      <c r="Q77" s="961">
        <v>6</v>
      </c>
      <c r="R77" s="958"/>
      <c r="S77" s="958"/>
      <c r="T77" s="958"/>
      <c r="U77" s="910"/>
      <c r="V77" s="957">
        <v>4</v>
      </c>
      <c r="W77" s="958"/>
      <c r="X77" s="958"/>
      <c r="Y77" s="958"/>
      <c r="Z77" s="910"/>
      <c r="AA77" s="957">
        <v>2</v>
      </c>
      <c r="AB77" s="958"/>
      <c r="AC77" s="958"/>
      <c r="AD77" s="958"/>
      <c r="AE77" s="910"/>
      <c r="AF77" s="957">
        <v>2</v>
      </c>
      <c r="AG77" s="958"/>
      <c r="AH77" s="958"/>
      <c r="AI77" s="958"/>
      <c r="AJ77" s="910"/>
      <c r="AK77" s="957" t="s">
        <v>527</v>
      </c>
      <c r="AL77" s="958"/>
      <c r="AM77" s="958"/>
      <c r="AN77" s="958"/>
      <c r="AO77" s="910"/>
      <c r="AP77" s="957" t="s">
        <v>593</v>
      </c>
      <c r="AQ77" s="958"/>
      <c r="AR77" s="958"/>
      <c r="AS77" s="958"/>
      <c r="AT77" s="910"/>
      <c r="AU77" s="957" t="s">
        <v>527</v>
      </c>
      <c r="AV77" s="958"/>
      <c r="AW77" s="958"/>
      <c r="AX77" s="958"/>
      <c r="AY77" s="910"/>
      <c r="AZ77" s="959"/>
      <c r="BA77" s="959"/>
      <c r="BB77" s="959"/>
      <c r="BC77" s="959"/>
      <c r="BD77" s="960"/>
      <c r="BE77" s="265"/>
      <c r="BF77" s="265"/>
      <c r="BG77" s="265"/>
      <c r="BH77" s="265"/>
      <c r="BI77" s="265"/>
      <c r="BJ77" s="265"/>
      <c r="BK77" s="265"/>
      <c r="BL77" s="265"/>
      <c r="BM77" s="265"/>
      <c r="BN77" s="265"/>
      <c r="BO77" s="265"/>
      <c r="BP77" s="265"/>
      <c r="BQ77" s="262">
        <v>71</v>
      </c>
      <c r="BR77" s="267"/>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6"/>
    </row>
    <row r="78" spans="1:131" s="247" customFormat="1" ht="26.25" customHeight="1" x14ac:dyDescent="0.15">
      <c r="A78" s="261">
        <v>11</v>
      </c>
      <c r="B78" s="953" t="s">
        <v>605</v>
      </c>
      <c r="C78" s="954"/>
      <c r="D78" s="954"/>
      <c r="E78" s="954"/>
      <c r="F78" s="954"/>
      <c r="G78" s="954"/>
      <c r="H78" s="954"/>
      <c r="I78" s="954"/>
      <c r="J78" s="954"/>
      <c r="K78" s="954"/>
      <c r="L78" s="954"/>
      <c r="M78" s="954"/>
      <c r="N78" s="954"/>
      <c r="O78" s="954"/>
      <c r="P78" s="955"/>
      <c r="Q78" s="956">
        <v>3</v>
      </c>
      <c r="R78" s="911"/>
      <c r="S78" s="911"/>
      <c r="T78" s="911"/>
      <c r="U78" s="911"/>
      <c r="V78" s="911">
        <v>2</v>
      </c>
      <c r="W78" s="911"/>
      <c r="X78" s="911"/>
      <c r="Y78" s="911"/>
      <c r="Z78" s="911"/>
      <c r="AA78" s="911">
        <v>1</v>
      </c>
      <c r="AB78" s="911"/>
      <c r="AC78" s="911"/>
      <c r="AD78" s="911"/>
      <c r="AE78" s="911"/>
      <c r="AF78" s="911">
        <v>1</v>
      </c>
      <c r="AG78" s="911"/>
      <c r="AH78" s="911"/>
      <c r="AI78" s="911"/>
      <c r="AJ78" s="911"/>
      <c r="AK78" s="911">
        <v>0</v>
      </c>
      <c r="AL78" s="911"/>
      <c r="AM78" s="911"/>
      <c r="AN78" s="911"/>
      <c r="AO78" s="911"/>
      <c r="AP78" s="911" t="s">
        <v>593</v>
      </c>
      <c r="AQ78" s="911"/>
      <c r="AR78" s="911"/>
      <c r="AS78" s="911"/>
      <c r="AT78" s="911"/>
      <c r="AU78" s="911" t="s">
        <v>527</v>
      </c>
      <c r="AV78" s="911"/>
      <c r="AW78" s="911"/>
      <c r="AX78" s="911"/>
      <c r="AY78" s="911"/>
      <c r="AZ78" s="959"/>
      <c r="BA78" s="959"/>
      <c r="BB78" s="959"/>
      <c r="BC78" s="959"/>
      <c r="BD78" s="960"/>
      <c r="BE78" s="265"/>
      <c r="BF78" s="265"/>
      <c r="BG78" s="265"/>
      <c r="BH78" s="265"/>
      <c r="BI78" s="265"/>
      <c r="BJ78" s="268"/>
      <c r="BK78" s="268"/>
      <c r="BL78" s="268"/>
      <c r="BM78" s="268"/>
      <c r="BN78" s="268"/>
      <c r="BO78" s="265"/>
      <c r="BP78" s="265"/>
      <c r="BQ78" s="262">
        <v>72</v>
      </c>
      <c r="BR78" s="267"/>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6"/>
    </row>
    <row r="79" spans="1:131" s="247" customFormat="1" ht="26.25" customHeight="1" x14ac:dyDescent="0.15">
      <c r="A79" s="261">
        <v>12</v>
      </c>
      <c r="B79" s="953" t="s">
        <v>606</v>
      </c>
      <c r="C79" s="954"/>
      <c r="D79" s="954"/>
      <c r="E79" s="954"/>
      <c r="F79" s="954"/>
      <c r="G79" s="954"/>
      <c r="H79" s="954"/>
      <c r="I79" s="954"/>
      <c r="J79" s="954"/>
      <c r="K79" s="954"/>
      <c r="L79" s="954"/>
      <c r="M79" s="954"/>
      <c r="N79" s="954"/>
      <c r="O79" s="954"/>
      <c r="P79" s="955"/>
      <c r="Q79" s="956">
        <v>285</v>
      </c>
      <c r="R79" s="911"/>
      <c r="S79" s="911"/>
      <c r="T79" s="911"/>
      <c r="U79" s="911"/>
      <c r="V79" s="911">
        <v>276</v>
      </c>
      <c r="W79" s="911"/>
      <c r="X79" s="911"/>
      <c r="Y79" s="911"/>
      <c r="Z79" s="911"/>
      <c r="AA79" s="911">
        <v>9</v>
      </c>
      <c r="AB79" s="911"/>
      <c r="AC79" s="911"/>
      <c r="AD79" s="911"/>
      <c r="AE79" s="911"/>
      <c r="AF79" s="911">
        <v>9</v>
      </c>
      <c r="AG79" s="911"/>
      <c r="AH79" s="911"/>
      <c r="AI79" s="911"/>
      <c r="AJ79" s="911"/>
      <c r="AK79" s="911" t="s">
        <v>593</v>
      </c>
      <c r="AL79" s="911"/>
      <c r="AM79" s="911"/>
      <c r="AN79" s="911"/>
      <c r="AO79" s="911"/>
      <c r="AP79" s="911">
        <v>1164</v>
      </c>
      <c r="AQ79" s="911"/>
      <c r="AR79" s="911"/>
      <c r="AS79" s="911"/>
      <c r="AT79" s="911"/>
      <c r="AU79" s="911">
        <v>41</v>
      </c>
      <c r="AV79" s="911"/>
      <c r="AW79" s="911"/>
      <c r="AX79" s="911"/>
      <c r="AY79" s="911"/>
      <c r="AZ79" s="959"/>
      <c r="BA79" s="959"/>
      <c r="BB79" s="959"/>
      <c r="BC79" s="959"/>
      <c r="BD79" s="960"/>
      <c r="BE79" s="265"/>
      <c r="BF79" s="265"/>
      <c r="BG79" s="265"/>
      <c r="BH79" s="265"/>
      <c r="BI79" s="265"/>
      <c r="BJ79" s="268"/>
      <c r="BK79" s="268"/>
      <c r="BL79" s="268"/>
      <c r="BM79" s="268"/>
      <c r="BN79" s="268"/>
      <c r="BO79" s="265"/>
      <c r="BP79" s="265"/>
      <c r="BQ79" s="262">
        <v>73</v>
      </c>
      <c r="BR79" s="267"/>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6"/>
    </row>
    <row r="80" spans="1:131" s="247" customFormat="1" ht="26.25" customHeight="1" x14ac:dyDescent="0.15">
      <c r="A80" s="261">
        <v>13</v>
      </c>
      <c r="B80" s="953" t="s">
        <v>615</v>
      </c>
      <c r="C80" s="954"/>
      <c r="D80" s="954"/>
      <c r="E80" s="954"/>
      <c r="F80" s="954"/>
      <c r="G80" s="954"/>
      <c r="H80" s="954"/>
      <c r="I80" s="954"/>
      <c r="J80" s="954"/>
      <c r="K80" s="954"/>
      <c r="L80" s="954"/>
      <c r="M80" s="954"/>
      <c r="N80" s="954"/>
      <c r="O80" s="954"/>
      <c r="P80" s="955"/>
      <c r="Q80" s="956">
        <v>2269</v>
      </c>
      <c r="R80" s="911"/>
      <c r="S80" s="911"/>
      <c r="T80" s="911"/>
      <c r="U80" s="911"/>
      <c r="V80" s="911">
        <v>2228</v>
      </c>
      <c r="W80" s="911"/>
      <c r="X80" s="911"/>
      <c r="Y80" s="911"/>
      <c r="Z80" s="911"/>
      <c r="AA80" s="911">
        <v>42</v>
      </c>
      <c r="AB80" s="911"/>
      <c r="AC80" s="911"/>
      <c r="AD80" s="911"/>
      <c r="AE80" s="911"/>
      <c r="AF80" s="911">
        <v>42</v>
      </c>
      <c r="AG80" s="911"/>
      <c r="AH80" s="911"/>
      <c r="AI80" s="911"/>
      <c r="AJ80" s="911"/>
      <c r="AK80" s="911" t="s">
        <v>593</v>
      </c>
      <c r="AL80" s="911"/>
      <c r="AM80" s="911"/>
      <c r="AN80" s="911"/>
      <c r="AO80" s="911"/>
      <c r="AP80" s="911">
        <v>1339</v>
      </c>
      <c r="AQ80" s="911"/>
      <c r="AR80" s="911"/>
      <c r="AS80" s="911"/>
      <c r="AT80" s="911"/>
      <c r="AU80" s="911">
        <v>917</v>
      </c>
      <c r="AV80" s="911"/>
      <c r="AW80" s="911"/>
      <c r="AX80" s="911"/>
      <c r="AY80" s="911"/>
      <c r="AZ80" s="959"/>
      <c r="BA80" s="959"/>
      <c r="BB80" s="959"/>
      <c r="BC80" s="959"/>
      <c r="BD80" s="960"/>
      <c r="BE80" s="265"/>
      <c r="BF80" s="265"/>
      <c r="BG80" s="265"/>
      <c r="BH80" s="265"/>
      <c r="BI80" s="265"/>
      <c r="BJ80" s="265"/>
      <c r="BK80" s="265"/>
      <c r="BL80" s="265"/>
      <c r="BM80" s="265"/>
      <c r="BN80" s="265"/>
      <c r="BO80" s="265"/>
      <c r="BP80" s="265"/>
      <c r="BQ80" s="262">
        <v>74</v>
      </c>
      <c r="BR80" s="267"/>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6"/>
    </row>
    <row r="81" spans="1:131" s="247" customFormat="1" ht="26.25" customHeight="1" x14ac:dyDescent="0.15">
      <c r="A81" s="261">
        <v>14</v>
      </c>
      <c r="B81" s="953" t="s">
        <v>607</v>
      </c>
      <c r="C81" s="954"/>
      <c r="D81" s="954"/>
      <c r="E81" s="954"/>
      <c r="F81" s="954"/>
      <c r="G81" s="954"/>
      <c r="H81" s="954"/>
      <c r="I81" s="954"/>
      <c r="J81" s="954"/>
      <c r="K81" s="954"/>
      <c r="L81" s="954"/>
      <c r="M81" s="954"/>
      <c r="N81" s="954"/>
      <c r="O81" s="954"/>
      <c r="P81" s="955"/>
      <c r="Q81" s="956">
        <v>298</v>
      </c>
      <c r="R81" s="911"/>
      <c r="S81" s="911"/>
      <c r="T81" s="911"/>
      <c r="U81" s="911"/>
      <c r="V81" s="911">
        <v>227</v>
      </c>
      <c r="W81" s="911"/>
      <c r="X81" s="911"/>
      <c r="Y81" s="911"/>
      <c r="Z81" s="911"/>
      <c r="AA81" s="911">
        <v>71</v>
      </c>
      <c r="AB81" s="911"/>
      <c r="AC81" s="911"/>
      <c r="AD81" s="911"/>
      <c r="AE81" s="911"/>
      <c r="AF81" s="911">
        <v>71</v>
      </c>
      <c r="AG81" s="911"/>
      <c r="AH81" s="911"/>
      <c r="AI81" s="911"/>
      <c r="AJ81" s="911"/>
      <c r="AK81" s="911">
        <v>23</v>
      </c>
      <c r="AL81" s="911"/>
      <c r="AM81" s="911"/>
      <c r="AN81" s="911"/>
      <c r="AO81" s="911"/>
      <c r="AP81" s="911" t="s">
        <v>612</v>
      </c>
      <c r="AQ81" s="911"/>
      <c r="AR81" s="911"/>
      <c r="AS81" s="911"/>
      <c r="AT81" s="911"/>
      <c r="AU81" s="911" t="s">
        <v>527</v>
      </c>
      <c r="AV81" s="911"/>
      <c r="AW81" s="911"/>
      <c r="AX81" s="911"/>
      <c r="AY81" s="911"/>
      <c r="AZ81" s="959"/>
      <c r="BA81" s="959"/>
      <c r="BB81" s="959"/>
      <c r="BC81" s="959"/>
      <c r="BD81" s="960"/>
      <c r="BE81" s="265"/>
      <c r="BF81" s="265"/>
      <c r="BG81" s="265"/>
      <c r="BH81" s="265"/>
      <c r="BI81" s="265"/>
      <c r="BJ81" s="265"/>
      <c r="BK81" s="265"/>
      <c r="BL81" s="265"/>
      <c r="BM81" s="265"/>
      <c r="BN81" s="265"/>
      <c r="BO81" s="265"/>
      <c r="BP81" s="265"/>
      <c r="BQ81" s="262">
        <v>75</v>
      </c>
      <c r="BR81" s="267"/>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6"/>
    </row>
    <row r="82" spans="1:131" s="247" customFormat="1" ht="26.25" customHeight="1" x14ac:dyDescent="0.15">
      <c r="A82" s="261">
        <v>15</v>
      </c>
      <c r="B82" s="953" t="s">
        <v>608</v>
      </c>
      <c r="C82" s="954"/>
      <c r="D82" s="954"/>
      <c r="E82" s="954"/>
      <c r="F82" s="954"/>
      <c r="G82" s="954"/>
      <c r="H82" s="954"/>
      <c r="I82" s="954"/>
      <c r="J82" s="954"/>
      <c r="K82" s="954"/>
      <c r="L82" s="954"/>
      <c r="M82" s="954"/>
      <c r="N82" s="954"/>
      <c r="O82" s="954"/>
      <c r="P82" s="955"/>
      <c r="Q82" s="956">
        <v>57</v>
      </c>
      <c r="R82" s="911"/>
      <c r="S82" s="911"/>
      <c r="T82" s="911"/>
      <c r="U82" s="911"/>
      <c r="V82" s="911">
        <v>51</v>
      </c>
      <c r="W82" s="911"/>
      <c r="X82" s="911"/>
      <c r="Y82" s="911"/>
      <c r="Z82" s="911"/>
      <c r="AA82" s="911">
        <v>5</v>
      </c>
      <c r="AB82" s="911"/>
      <c r="AC82" s="911"/>
      <c r="AD82" s="911"/>
      <c r="AE82" s="911"/>
      <c r="AF82" s="911">
        <v>5</v>
      </c>
      <c r="AG82" s="911"/>
      <c r="AH82" s="911"/>
      <c r="AI82" s="911"/>
      <c r="AJ82" s="911"/>
      <c r="AK82" s="911" t="s">
        <v>593</v>
      </c>
      <c r="AL82" s="911"/>
      <c r="AM82" s="911"/>
      <c r="AN82" s="911"/>
      <c r="AO82" s="911"/>
      <c r="AP82" s="911" t="s">
        <v>614</v>
      </c>
      <c r="AQ82" s="911"/>
      <c r="AR82" s="911"/>
      <c r="AS82" s="911"/>
      <c r="AT82" s="911"/>
      <c r="AU82" s="911" t="s">
        <v>527</v>
      </c>
      <c r="AV82" s="911"/>
      <c r="AW82" s="911"/>
      <c r="AX82" s="911"/>
      <c r="AY82" s="911"/>
      <c r="AZ82" s="959"/>
      <c r="BA82" s="959"/>
      <c r="BB82" s="959"/>
      <c r="BC82" s="959"/>
      <c r="BD82" s="960"/>
      <c r="BE82" s="265"/>
      <c r="BF82" s="265"/>
      <c r="BG82" s="265"/>
      <c r="BH82" s="265"/>
      <c r="BI82" s="265"/>
      <c r="BJ82" s="265"/>
      <c r="BK82" s="265"/>
      <c r="BL82" s="265"/>
      <c r="BM82" s="265"/>
      <c r="BN82" s="265"/>
      <c r="BO82" s="265"/>
      <c r="BP82" s="265"/>
      <c r="BQ82" s="262">
        <v>76</v>
      </c>
      <c r="BR82" s="267"/>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6"/>
    </row>
    <row r="83" spans="1:131" s="247" customFormat="1" ht="26.25" customHeight="1" x14ac:dyDescent="0.15">
      <c r="A83" s="261">
        <v>16</v>
      </c>
      <c r="B83" s="953" t="s">
        <v>609</v>
      </c>
      <c r="C83" s="954"/>
      <c r="D83" s="954"/>
      <c r="E83" s="954"/>
      <c r="F83" s="954"/>
      <c r="G83" s="954"/>
      <c r="H83" s="954"/>
      <c r="I83" s="954"/>
      <c r="J83" s="954"/>
      <c r="K83" s="954"/>
      <c r="L83" s="954"/>
      <c r="M83" s="954"/>
      <c r="N83" s="954"/>
      <c r="O83" s="954"/>
      <c r="P83" s="955"/>
      <c r="Q83" s="956">
        <v>194</v>
      </c>
      <c r="R83" s="911"/>
      <c r="S83" s="911"/>
      <c r="T83" s="911"/>
      <c r="U83" s="911"/>
      <c r="V83" s="911">
        <v>191</v>
      </c>
      <c r="W83" s="911"/>
      <c r="X83" s="911"/>
      <c r="Y83" s="911"/>
      <c r="Z83" s="911"/>
      <c r="AA83" s="911">
        <v>3</v>
      </c>
      <c r="AB83" s="911"/>
      <c r="AC83" s="911"/>
      <c r="AD83" s="911"/>
      <c r="AE83" s="911"/>
      <c r="AF83" s="911">
        <v>3</v>
      </c>
      <c r="AG83" s="911"/>
      <c r="AH83" s="911"/>
      <c r="AI83" s="911"/>
      <c r="AJ83" s="911"/>
      <c r="AK83" s="911" t="s">
        <v>593</v>
      </c>
      <c r="AL83" s="911"/>
      <c r="AM83" s="911"/>
      <c r="AN83" s="911"/>
      <c r="AO83" s="911"/>
      <c r="AP83" s="911" t="s">
        <v>593</v>
      </c>
      <c r="AQ83" s="911"/>
      <c r="AR83" s="911"/>
      <c r="AS83" s="911"/>
      <c r="AT83" s="911"/>
      <c r="AU83" s="911" t="s">
        <v>527</v>
      </c>
      <c r="AV83" s="911"/>
      <c r="AW83" s="911"/>
      <c r="AX83" s="911"/>
      <c r="AY83" s="911"/>
      <c r="AZ83" s="959"/>
      <c r="BA83" s="959"/>
      <c r="BB83" s="959"/>
      <c r="BC83" s="959"/>
      <c r="BD83" s="960"/>
      <c r="BE83" s="265"/>
      <c r="BF83" s="265"/>
      <c r="BG83" s="265"/>
      <c r="BH83" s="265"/>
      <c r="BI83" s="265"/>
      <c r="BJ83" s="265"/>
      <c r="BK83" s="265"/>
      <c r="BL83" s="265"/>
      <c r="BM83" s="265"/>
      <c r="BN83" s="265"/>
      <c r="BO83" s="265"/>
      <c r="BP83" s="265"/>
      <c r="BQ83" s="262">
        <v>77</v>
      </c>
      <c r="BR83" s="267"/>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6"/>
    </row>
    <row r="84" spans="1:131" s="247" customFormat="1" ht="26.25" customHeight="1" x14ac:dyDescent="0.15">
      <c r="A84" s="261">
        <v>17</v>
      </c>
      <c r="B84" s="953" t="s">
        <v>610</v>
      </c>
      <c r="C84" s="954"/>
      <c r="D84" s="954"/>
      <c r="E84" s="954"/>
      <c r="F84" s="954"/>
      <c r="G84" s="954"/>
      <c r="H84" s="954"/>
      <c r="I84" s="954"/>
      <c r="J84" s="954"/>
      <c r="K84" s="954"/>
      <c r="L84" s="954"/>
      <c r="M84" s="954"/>
      <c r="N84" s="954"/>
      <c r="O84" s="954"/>
      <c r="P84" s="955"/>
      <c r="Q84" s="956">
        <v>222382</v>
      </c>
      <c r="R84" s="911"/>
      <c r="S84" s="911"/>
      <c r="T84" s="911"/>
      <c r="U84" s="911"/>
      <c r="V84" s="911">
        <v>212552</v>
      </c>
      <c r="W84" s="911"/>
      <c r="X84" s="911"/>
      <c r="Y84" s="911"/>
      <c r="Z84" s="911"/>
      <c r="AA84" s="911">
        <v>9831</v>
      </c>
      <c r="AB84" s="911"/>
      <c r="AC84" s="911"/>
      <c r="AD84" s="911"/>
      <c r="AE84" s="911"/>
      <c r="AF84" s="911">
        <v>9831</v>
      </c>
      <c r="AG84" s="911"/>
      <c r="AH84" s="911"/>
      <c r="AI84" s="911"/>
      <c r="AJ84" s="911"/>
      <c r="AK84" s="911">
        <v>127</v>
      </c>
      <c r="AL84" s="911"/>
      <c r="AM84" s="911"/>
      <c r="AN84" s="911"/>
      <c r="AO84" s="911"/>
      <c r="AP84" s="911" t="s">
        <v>593</v>
      </c>
      <c r="AQ84" s="911"/>
      <c r="AR84" s="911"/>
      <c r="AS84" s="911"/>
      <c r="AT84" s="911"/>
      <c r="AU84" s="911" t="s">
        <v>527</v>
      </c>
      <c r="AV84" s="911"/>
      <c r="AW84" s="911"/>
      <c r="AX84" s="911"/>
      <c r="AY84" s="911"/>
      <c r="AZ84" s="959"/>
      <c r="BA84" s="959"/>
      <c r="BB84" s="959"/>
      <c r="BC84" s="959"/>
      <c r="BD84" s="960"/>
      <c r="BE84" s="265"/>
      <c r="BF84" s="265"/>
      <c r="BG84" s="265"/>
      <c r="BH84" s="265"/>
      <c r="BI84" s="265"/>
      <c r="BJ84" s="265"/>
      <c r="BK84" s="265"/>
      <c r="BL84" s="265"/>
      <c r="BM84" s="265"/>
      <c r="BN84" s="265"/>
      <c r="BO84" s="265"/>
      <c r="BP84" s="265"/>
      <c r="BQ84" s="262">
        <v>78</v>
      </c>
      <c r="BR84" s="267"/>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6"/>
    </row>
    <row r="85" spans="1:131" s="247" customFormat="1" ht="26.25" customHeight="1" x14ac:dyDescent="0.15">
      <c r="A85" s="261">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9"/>
      <c r="BA85" s="959"/>
      <c r="BB85" s="959"/>
      <c r="BC85" s="959"/>
      <c r="BD85" s="960"/>
      <c r="BE85" s="265"/>
      <c r="BF85" s="265"/>
      <c r="BG85" s="265"/>
      <c r="BH85" s="265"/>
      <c r="BI85" s="265"/>
      <c r="BJ85" s="265"/>
      <c r="BK85" s="265"/>
      <c r="BL85" s="265"/>
      <c r="BM85" s="265"/>
      <c r="BN85" s="265"/>
      <c r="BO85" s="265"/>
      <c r="BP85" s="265"/>
      <c r="BQ85" s="262">
        <v>79</v>
      </c>
      <c r="BR85" s="267"/>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6"/>
    </row>
    <row r="86" spans="1:131" s="247" customFormat="1" ht="26.25" customHeight="1" x14ac:dyDescent="0.15">
      <c r="A86" s="261">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9"/>
      <c r="BA86" s="959"/>
      <c r="BB86" s="959"/>
      <c r="BC86" s="959"/>
      <c r="BD86" s="960"/>
      <c r="BE86" s="265"/>
      <c r="BF86" s="265"/>
      <c r="BG86" s="265"/>
      <c r="BH86" s="265"/>
      <c r="BI86" s="265"/>
      <c r="BJ86" s="265"/>
      <c r="BK86" s="265"/>
      <c r="BL86" s="265"/>
      <c r="BM86" s="265"/>
      <c r="BN86" s="265"/>
      <c r="BO86" s="265"/>
      <c r="BP86" s="265"/>
      <c r="BQ86" s="262">
        <v>80</v>
      </c>
      <c r="BR86" s="267"/>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6"/>
    </row>
    <row r="87" spans="1:131" s="247" customFormat="1" ht="26.25" customHeight="1" x14ac:dyDescent="0.15">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6"/>
    </row>
    <row r="88" spans="1:131" s="247" customFormat="1" ht="26.25" customHeight="1" thickBot="1" x14ac:dyDescent="0.2">
      <c r="A88" s="264" t="s">
        <v>386</v>
      </c>
      <c r="B88" s="870" t="s">
        <v>421</v>
      </c>
      <c r="C88" s="871"/>
      <c r="D88" s="871"/>
      <c r="E88" s="871"/>
      <c r="F88" s="871"/>
      <c r="G88" s="871"/>
      <c r="H88" s="871"/>
      <c r="I88" s="871"/>
      <c r="J88" s="871"/>
      <c r="K88" s="871"/>
      <c r="L88" s="871"/>
      <c r="M88" s="871"/>
      <c r="N88" s="871"/>
      <c r="O88" s="871"/>
      <c r="P88" s="872"/>
      <c r="Q88" s="918"/>
      <c r="R88" s="919"/>
      <c r="S88" s="919"/>
      <c r="T88" s="919"/>
      <c r="U88" s="919"/>
      <c r="V88" s="919"/>
      <c r="W88" s="919"/>
      <c r="X88" s="919"/>
      <c r="Y88" s="919"/>
      <c r="Z88" s="919"/>
      <c r="AA88" s="919"/>
      <c r="AB88" s="919"/>
      <c r="AC88" s="919"/>
      <c r="AD88" s="919"/>
      <c r="AE88" s="919"/>
      <c r="AF88" s="922">
        <v>10648</v>
      </c>
      <c r="AG88" s="922"/>
      <c r="AH88" s="922"/>
      <c r="AI88" s="922"/>
      <c r="AJ88" s="922"/>
      <c r="AK88" s="919"/>
      <c r="AL88" s="919"/>
      <c r="AM88" s="919"/>
      <c r="AN88" s="919"/>
      <c r="AO88" s="919"/>
      <c r="AP88" s="922">
        <v>2984</v>
      </c>
      <c r="AQ88" s="922"/>
      <c r="AR88" s="922"/>
      <c r="AS88" s="922"/>
      <c r="AT88" s="922"/>
      <c r="AU88" s="922">
        <v>958</v>
      </c>
      <c r="AV88" s="922"/>
      <c r="AW88" s="922"/>
      <c r="AX88" s="922"/>
      <c r="AY88" s="922"/>
      <c r="AZ88" s="927"/>
      <c r="BA88" s="927"/>
      <c r="BB88" s="927"/>
      <c r="BC88" s="927"/>
      <c r="BD88" s="928"/>
      <c r="BE88" s="265"/>
      <c r="BF88" s="265"/>
      <c r="BG88" s="265"/>
      <c r="BH88" s="265"/>
      <c r="BI88" s="265"/>
      <c r="BJ88" s="265"/>
      <c r="BK88" s="265"/>
      <c r="BL88" s="265"/>
      <c r="BM88" s="265"/>
      <c r="BN88" s="265"/>
      <c r="BO88" s="265"/>
      <c r="BP88" s="265"/>
      <c r="BQ88" s="262">
        <v>82</v>
      </c>
      <c r="BR88" s="267"/>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386</v>
      </c>
      <c r="BR102" s="870" t="s">
        <v>422</v>
      </c>
      <c r="BS102" s="871"/>
      <c r="BT102" s="871"/>
      <c r="BU102" s="871"/>
      <c r="BV102" s="871"/>
      <c r="BW102" s="871"/>
      <c r="BX102" s="871"/>
      <c r="BY102" s="871"/>
      <c r="BZ102" s="871"/>
      <c r="CA102" s="871"/>
      <c r="CB102" s="871"/>
      <c r="CC102" s="871"/>
      <c r="CD102" s="871"/>
      <c r="CE102" s="871"/>
      <c r="CF102" s="871"/>
      <c r="CG102" s="872"/>
      <c r="CH102" s="969"/>
      <c r="CI102" s="970"/>
      <c r="CJ102" s="970"/>
      <c r="CK102" s="970"/>
      <c r="CL102" s="971"/>
      <c r="CM102" s="969"/>
      <c r="CN102" s="970"/>
      <c r="CO102" s="970"/>
      <c r="CP102" s="970"/>
      <c r="CQ102" s="971"/>
      <c r="CR102" s="972">
        <v>330</v>
      </c>
      <c r="CS102" s="930"/>
      <c r="CT102" s="930"/>
      <c r="CU102" s="930"/>
      <c r="CV102" s="973"/>
      <c r="CW102" s="972" t="s">
        <v>527</v>
      </c>
      <c r="CX102" s="930"/>
      <c r="CY102" s="930"/>
      <c r="CZ102" s="930"/>
      <c r="DA102" s="973"/>
      <c r="DB102" s="972">
        <v>181</v>
      </c>
      <c r="DC102" s="930"/>
      <c r="DD102" s="930"/>
      <c r="DE102" s="930"/>
      <c r="DF102" s="973"/>
      <c r="DG102" s="972" t="s">
        <v>527</v>
      </c>
      <c r="DH102" s="930"/>
      <c r="DI102" s="930"/>
      <c r="DJ102" s="930"/>
      <c r="DK102" s="973"/>
      <c r="DL102" s="972" t="s">
        <v>527</v>
      </c>
      <c r="DM102" s="930"/>
      <c r="DN102" s="930"/>
      <c r="DO102" s="930"/>
      <c r="DP102" s="973"/>
      <c r="DQ102" s="972" t="s">
        <v>527</v>
      </c>
      <c r="DR102" s="930"/>
      <c r="DS102" s="930"/>
      <c r="DT102" s="930"/>
      <c r="DU102" s="973"/>
      <c r="DV102" s="996"/>
      <c r="DW102" s="997"/>
      <c r="DX102" s="997"/>
      <c r="DY102" s="997"/>
      <c r="DZ102" s="998"/>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423</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424</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425</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426</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01" t="s">
        <v>427</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428</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x14ac:dyDescent="0.15">
      <c r="A109" s="994" t="s">
        <v>429</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430</v>
      </c>
      <c r="AB109" s="975"/>
      <c r="AC109" s="975"/>
      <c r="AD109" s="975"/>
      <c r="AE109" s="976"/>
      <c r="AF109" s="974" t="s">
        <v>303</v>
      </c>
      <c r="AG109" s="975"/>
      <c r="AH109" s="975"/>
      <c r="AI109" s="975"/>
      <c r="AJ109" s="976"/>
      <c r="AK109" s="974" t="s">
        <v>302</v>
      </c>
      <c r="AL109" s="975"/>
      <c r="AM109" s="975"/>
      <c r="AN109" s="975"/>
      <c r="AO109" s="976"/>
      <c r="AP109" s="974" t="s">
        <v>431</v>
      </c>
      <c r="AQ109" s="975"/>
      <c r="AR109" s="975"/>
      <c r="AS109" s="975"/>
      <c r="AT109" s="977"/>
      <c r="AU109" s="994" t="s">
        <v>429</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430</v>
      </c>
      <c r="BR109" s="975"/>
      <c r="BS109" s="975"/>
      <c r="BT109" s="975"/>
      <c r="BU109" s="976"/>
      <c r="BV109" s="974" t="s">
        <v>303</v>
      </c>
      <c r="BW109" s="975"/>
      <c r="BX109" s="975"/>
      <c r="BY109" s="975"/>
      <c r="BZ109" s="976"/>
      <c r="CA109" s="974" t="s">
        <v>302</v>
      </c>
      <c r="CB109" s="975"/>
      <c r="CC109" s="975"/>
      <c r="CD109" s="975"/>
      <c r="CE109" s="976"/>
      <c r="CF109" s="995" t="s">
        <v>431</v>
      </c>
      <c r="CG109" s="995"/>
      <c r="CH109" s="995"/>
      <c r="CI109" s="995"/>
      <c r="CJ109" s="995"/>
      <c r="CK109" s="974" t="s">
        <v>432</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430</v>
      </c>
      <c r="DH109" s="975"/>
      <c r="DI109" s="975"/>
      <c r="DJ109" s="975"/>
      <c r="DK109" s="976"/>
      <c r="DL109" s="974" t="s">
        <v>303</v>
      </c>
      <c r="DM109" s="975"/>
      <c r="DN109" s="975"/>
      <c r="DO109" s="975"/>
      <c r="DP109" s="976"/>
      <c r="DQ109" s="974" t="s">
        <v>302</v>
      </c>
      <c r="DR109" s="975"/>
      <c r="DS109" s="975"/>
      <c r="DT109" s="975"/>
      <c r="DU109" s="976"/>
      <c r="DV109" s="974" t="s">
        <v>431</v>
      </c>
      <c r="DW109" s="975"/>
      <c r="DX109" s="975"/>
      <c r="DY109" s="975"/>
      <c r="DZ109" s="977"/>
    </row>
    <row r="110" spans="1:131" s="246" customFormat="1" ht="26.25" customHeight="1" x14ac:dyDescent="0.15">
      <c r="A110" s="978" t="s">
        <v>433</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5423692</v>
      </c>
      <c r="AB110" s="982"/>
      <c r="AC110" s="982"/>
      <c r="AD110" s="982"/>
      <c r="AE110" s="983"/>
      <c r="AF110" s="984">
        <v>5495412</v>
      </c>
      <c r="AG110" s="982"/>
      <c r="AH110" s="982"/>
      <c r="AI110" s="982"/>
      <c r="AJ110" s="983"/>
      <c r="AK110" s="984">
        <v>5621061</v>
      </c>
      <c r="AL110" s="982"/>
      <c r="AM110" s="982"/>
      <c r="AN110" s="982"/>
      <c r="AO110" s="983"/>
      <c r="AP110" s="985">
        <v>22.9</v>
      </c>
      <c r="AQ110" s="986"/>
      <c r="AR110" s="986"/>
      <c r="AS110" s="986"/>
      <c r="AT110" s="987"/>
      <c r="AU110" s="988" t="s">
        <v>73</v>
      </c>
      <c r="AV110" s="989"/>
      <c r="AW110" s="989"/>
      <c r="AX110" s="989"/>
      <c r="AY110" s="989"/>
      <c r="AZ110" s="1030" t="s">
        <v>434</v>
      </c>
      <c r="BA110" s="979"/>
      <c r="BB110" s="979"/>
      <c r="BC110" s="979"/>
      <c r="BD110" s="979"/>
      <c r="BE110" s="979"/>
      <c r="BF110" s="979"/>
      <c r="BG110" s="979"/>
      <c r="BH110" s="979"/>
      <c r="BI110" s="979"/>
      <c r="BJ110" s="979"/>
      <c r="BK110" s="979"/>
      <c r="BL110" s="979"/>
      <c r="BM110" s="979"/>
      <c r="BN110" s="979"/>
      <c r="BO110" s="979"/>
      <c r="BP110" s="980"/>
      <c r="BQ110" s="1016">
        <v>52581084</v>
      </c>
      <c r="BR110" s="1017"/>
      <c r="BS110" s="1017"/>
      <c r="BT110" s="1017"/>
      <c r="BU110" s="1017"/>
      <c r="BV110" s="1017">
        <v>53645187</v>
      </c>
      <c r="BW110" s="1017"/>
      <c r="BX110" s="1017"/>
      <c r="BY110" s="1017"/>
      <c r="BZ110" s="1017"/>
      <c r="CA110" s="1017">
        <v>57573996</v>
      </c>
      <c r="CB110" s="1017"/>
      <c r="CC110" s="1017"/>
      <c r="CD110" s="1017"/>
      <c r="CE110" s="1017"/>
      <c r="CF110" s="1031">
        <v>234.4</v>
      </c>
      <c r="CG110" s="1032"/>
      <c r="CH110" s="1032"/>
      <c r="CI110" s="1032"/>
      <c r="CJ110" s="1032"/>
      <c r="CK110" s="1033" t="s">
        <v>435</v>
      </c>
      <c r="CL110" s="1034"/>
      <c r="CM110" s="1013" t="s">
        <v>436</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t="s">
        <v>437</v>
      </c>
      <c r="DH110" s="1017"/>
      <c r="DI110" s="1017"/>
      <c r="DJ110" s="1017"/>
      <c r="DK110" s="1017"/>
      <c r="DL110" s="1017" t="s">
        <v>411</v>
      </c>
      <c r="DM110" s="1017"/>
      <c r="DN110" s="1017"/>
      <c r="DO110" s="1017"/>
      <c r="DP110" s="1017"/>
      <c r="DQ110" s="1017" t="s">
        <v>437</v>
      </c>
      <c r="DR110" s="1017"/>
      <c r="DS110" s="1017"/>
      <c r="DT110" s="1017"/>
      <c r="DU110" s="1017"/>
      <c r="DV110" s="1018" t="s">
        <v>411</v>
      </c>
      <c r="DW110" s="1018"/>
      <c r="DX110" s="1018"/>
      <c r="DY110" s="1018"/>
      <c r="DZ110" s="1019"/>
    </row>
    <row r="111" spans="1:131" s="246" customFormat="1" ht="26.25" customHeight="1" x14ac:dyDescent="0.15">
      <c r="A111" s="1020" t="s">
        <v>438</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411</v>
      </c>
      <c r="AB111" s="1024"/>
      <c r="AC111" s="1024"/>
      <c r="AD111" s="1024"/>
      <c r="AE111" s="1025"/>
      <c r="AF111" s="1026" t="s">
        <v>411</v>
      </c>
      <c r="AG111" s="1024"/>
      <c r="AH111" s="1024"/>
      <c r="AI111" s="1024"/>
      <c r="AJ111" s="1025"/>
      <c r="AK111" s="1026" t="s">
        <v>439</v>
      </c>
      <c r="AL111" s="1024"/>
      <c r="AM111" s="1024"/>
      <c r="AN111" s="1024"/>
      <c r="AO111" s="1025"/>
      <c r="AP111" s="1027" t="s">
        <v>437</v>
      </c>
      <c r="AQ111" s="1028"/>
      <c r="AR111" s="1028"/>
      <c r="AS111" s="1028"/>
      <c r="AT111" s="1029"/>
      <c r="AU111" s="990"/>
      <c r="AV111" s="991"/>
      <c r="AW111" s="991"/>
      <c r="AX111" s="991"/>
      <c r="AY111" s="991"/>
      <c r="AZ111" s="1039" t="s">
        <v>440</v>
      </c>
      <c r="BA111" s="1040"/>
      <c r="BB111" s="1040"/>
      <c r="BC111" s="1040"/>
      <c r="BD111" s="1040"/>
      <c r="BE111" s="1040"/>
      <c r="BF111" s="1040"/>
      <c r="BG111" s="1040"/>
      <c r="BH111" s="1040"/>
      <c r="BI111" s="1040"/>
      <c r="BJ111" s="1040"/>
      <c r="BK111" s="1040"/>
      <c r="BL111" s="1040"/>
      <c r="BM111" s="1040"/>
      <c r="BN111" s="1040"/>
      <c r="BO111" s="1040"/>
      <c r="BP111" s="1041"/>
      <c r="BQ111" s="1009" t="s">
        <v>441</v>
      </c>
      <c r="BR111" s="1010"/>
      <c r="BS111" s="1010"/>
      <c r="BT111" s="1010"/>
      <c r="BU111" s="1010"/>
      <c r="BV111" s="1010" t="s">
        <v>441</v>
      </c>
      <c r="BW111" s="1010"/>
      <c r="BX111" s="1010"/>
      <c r="BY111" s="1010"/>
      <c r="BZ111" s="1010"/>
      <c r="CA111" s="1010" t="s">
        <v>437</v>
      </c>
      <c r="CB111" s="1010"/>
      <c r="CC111" s="1010"/>
      <c r="CD111" s="1010"/>
      <c r="CE111" s="1010"/>
      <c r="CF111" s="1004" t="s">
        <v>441</v>
      </c>
      <c r="CG111" s="1005"/>
      <c r="CH111" s="1005"/>
      <c r="CI111" s="1005"/>
      <c r="CJ111" s="1005"/>
      <c r="CK111" s="1035"/>
      <c r="CL111" s="1036"/>
      <c r="CM111" s="1006" t="s">
        <v>442</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437</v>
      </c>
      <c r="DH111" s="1010"/>
      <c r="DI111" s="1010"/>
      <c r="DJ111" s="1010"/>
      <c r="DK111" s="1010"/>
      <c r="DL111" s="1010" t="s">
        <v>441</v>
      </c>
      <c r="DM111" s="1010"/>
      <c r="DN111" s="1010"/>
      <c r="DO111" s="1010"/>
      <c r="DP111" s="1010"/>
      <c r="DQ111" s="1010" t="s">
        <v>437</v>
      </c>
      <c r="DR111" s="1010"/>
      <c r="DS111" s="1010"/>
      <c r="DT111" s="1010"/>
      <c r="DU111" s="1010"/>
      <c r="DV111" s="1011" t="s">
        <v>437</v>
      </c>
      <c r="DW111" s="1011"/>
      <c r="DX111" s="1011"/>
      <c r="DY111" s="1011"/>
      <c r="DZ111" s="1012"/>
    </row>
    <row r="112" spans="1:131" s="246" customFormat="1" ht="26.25" customHeight="1" x14ac:dyDescent="0.15">
      <c r="A112" s="1042" t="s">
        <v>443</v>
      </c>
      <c r="B112" s="1043"/>
      <c r="C112" s="1040" t="s">
        <v>444</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445</v>
      </c>
      <c r="AB112" s="1049"/>
      <c r="AC112" s="1049"/>
      <c r="AD112" s="1049"/>
      <c r="AE112" s="1050"/>
      <c r="AF112" s="1051" t="s">
        <v>439</v>
      </c>
      <c r="AG112" s="1049"/>
      <c r="AH112" s="1049"/>
      <c r="AI112" s="1049"/>
      <c r="AJ112" s="1050"/>
      <c r="AK112" s="1051" t="s">
        <v>445</v>
      </c>
      <c r="AL112" s="1049"/>
      <c r="AM112" s="1049"/>
      <c r="AN112" s="1049"/>
      <c r="AO112" s="1050"/>
      <c r="AP112" s="1052" t="s">
        <v>441</v>
      </c>
      <c r="AQ112" s="1053"/>
      <c r="AR112" s="1053"/>
      <c r="AS112" s="1053"/>
      <c r="AT112" s="1054"/>
      <c r="AU112" s="990"/>
      <c r="AV112" s="991"/>
      <c r="AW112" s="991"/>
      <c r="AX112" s="991"/>
      <c r="AY112" s="991"/>
      <c r="AZ112" s="1039" t="s">
        <v>446</v>
      </c>
      <c r="BA112" s="1040"/>
      <c r="BB112" s="1040"/>
      <c r="BC112" s="1040"/>
      <c r="BD112" s="1040"/>
      <c r="BE112" s="1040"/>
      <c r="BF112" s="1040"/>
      <c r="BG112" s="1040"/>
      <c r="BH112" s="1040"/>
      <c r="BI112" s="1040"/>
      <c r="BJ112" s="1040"/>
      <c r="BK112" s="1040"/>
      <c r="BL112" s="1040"/>
      <c r="BM112" s="1040"/>
      <c r="BN112" s="1040"/>
      <c r="BO112" s="1040"/>
      <c r="BP112" s="1041"/>
      <c r="BQ112" s="1009">
        <v>24789545</v>
      </c>
      <c r="BR112" s="1010"/>
      <c r="BS112" s="1010"/>
      <c r="BT112" s="1010"/>
      <c r="BU112" s="1010"/>
      <c r="BV112" s="1010">
        <v>28885541</v>
      </c>
      <c r="BW112" s="1010"/>
      <c r="BX112" s="1010"/>
      <c r="BY112" s="1010"/>
      <c r="BZ112" s="1010"/>
      <c r="CA112" s="1010">
        <v>32945786</v>
      </c>
      <c r="CB112" s="1010"/>
      <c r="CC112" s="1010"/>
      <c r="CD112" s="1010"/>
      <c r="CE112" s="1010"/>
      <c r="CF112" s="1004">
        <v>134.1</v>
      </c>
      <c r="CG112" s="1005"/>
      <c r="CH112" s="1005"/>
      <c r="CI112" s="1005"/>
      <c r="CJ112" s="1005"/>
      <c r="CK112" s="1035"/>
      <c r="CL112" s="1036"/>
      <c r="CM112" s="1006" t="s">
        <v>447</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445</v>
      </c>
      <c r="DH112" s="1010"/>
      <c r="DI112" s="1010"/>
      <c r="DJ112" s="1010"/>
      <c r="DK112" s="1010"/>
      <c r="DL112" s="1010" t="s">
        <v>441</v>
      </c>
      <c r="DM112" s="1010"/>
      <c r="DN112" s="1010"/>
      <c r="DO112" s="1010"/>
      <c r="DP112" s="1010"/>
      <c r="DQ112" s="1010" t="s">
        <v>441</v>
      </c>
      <c r="DR112" s="1010"/>
      <c r="DS112" s="1010"/>
      <c r="DT112" s="1010"/>
      <c r="DU112" s="1010"/>
      <c r="DV112" s="1011" t="s">
        <v>439</v>
      </c>
      <c r="DW112" s="1011"/>
      <c r="DX112" s="1011"/>
      <c r="DY112" s="1011"/>
      <c r="DZ112" s="1012"/>
    </row>
    <row r="113" spans="1:130" s="246" customFormat="1" ht="26.25" customHeight="1" x14ac:dyDescent="0.15">
      <c r="A113" s="1044"/>
      <c r="B113" s="1045"/>
      <c r="C113" s="1040" t="s">
        <v>448</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1457565</v>
      </c>
      <c r="AB113" s="1024"/>
      <c r="AC113" s="1024"/>
      <c r="AD113" s="1024"/>
      <c r="AE113" s="1025"/>
      <c r="AF113" s="1026">
        <v>1591888</v>
      </c>
      <c r="AG113" s="1024"/>
      <c r="AH113" s="1024"/>
      <c r="AI113" s="1024"/>
      <c r="AJ113" s="1025"/>
      <c r="AK113" s="1026">
        <v>1598429</v>
      </c>
      <c r="AL113" s="1024"/>
      <c r="AM113" s="1024"/>
      <c r="AN113" s="1024"/>
      <c r="AO113" s="1025"/>
      <c r="AP113" s="1027">
        <v>6.5</v>
      </c>
      <c r="AQ113" s="1028"/>
      <c r="AR113" s="1028"/>
      <c r="AS113" s="1028"/>
      <c r="AT113" s="1029"/>
      <c r="AU113" s="990"/>
      <c r="AV113" s="991"/>
      <c r="AW113" s="991"/>
      <c r="AX113" s="991"/>
      <c r="AY113" s="991"/>
      <c r="AZ113" s="1039" t="s">
        <v>449</v>
      </c>
      <c r="BA113" s="1040"/>
      <c r="BB113" s="1040"/>
      <c r="BC113" s="1040"/>
      <c r="BD113" s="1040"/>
      <c r="BE113" s="1040"/>
      <c r="BF113" s="1040"/>
      <c r="BG113" s="1040"/>
      <c r="BH113" s="1040"/>
      <c r="BI113" s="1040"/>
      <c r="BJ113" s="1040"/>
      <c r="BK113" s="1040"/>
      <c r="BL113" s="1040"/>
      <c r="BM113" s="1040"/>
      <c r="BN113" s="1040"/>
      <c r="BO113" s="1040"/>
      <c r="BP113" s="1041"/>
      <c r="BQ113" s="1009">
        <v>1521056</v>
      </c>
      <c r="BR113" s="1010"/>
      <c r="BS113" s="1010"/>
      <c r="BT113" s="1010"/>
      <c r="BU113" s="1010"/>
      <c r="BV113" s="1010">
        <v>1196958</v>
      </c>
      <c r="BW113" s="1010"/>
      <c r="BX113" s="1010"/>
      <c r="BY113" s="1010"/>
      <c r="BZ113" s="1010"/>
      <c r="CA113" s="1010">
        <v>957898</v>
      </c>
      <c r="CB113" s="1010"/>
      <c r="CC113" s="1010"/>
      <c r="CD113" s="1010"/>
      <c r="CE113" s="1010"/>
      <c r="CF113" s="1004">
        <v>3.9</v>
      </c>
      <c r="CG113" s="1005"/>
      <c r="CH113" s="1005"/>
      <c r="CI113" s="1005"/>
      <c r="CJ113" s="1005"/>
      <c r="CK113" s="1035"/>
      <c r="CL113" s="1036"/>
      <c r="CM113" s="1006" t="s">
        <v>450</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t="s">
        <v>441</v>
      </c>
      <c r="DH113" s="1049"/>
      <c r="DI113" s="1049"/>
      <c r="DJ113" s="1049"/>
      <c r="DK113" s="1050"/>
      <c r="DL113" s="1051" t="s">
        <v>441</v>
      </c>
      <c r="DM113" s="1049"/>
      <c r="DN113" s="1049"/>
      <c r="DO113" s="1049"/>
      <c r="DP113" s="1050"/>
      <c r="DQ113" s="1051" t="s">
        <v>445</v>
      </c>
      <c r="DR113" s="1049"/>
      <c r="DS113" s="1049"/>
      <c r="DT113" s="1049"/>
      <c r="DU113" s="1050"/>
      <c r="DV113" s="1052" t="s">
        <v>439</v>
      </c>
      <c r="DW113" s="1053"/>
      <c r="DX113" s="1053"/>
      <c r="DY113" s="1053"/>
      <c r="DZ113" s="1054"/>
    </row>
    <row r="114" spans="1:130" s="246" customFormat="1" ht="26.25" customHeight="1" x14ac:dyDescent="0.15">
      <c r="A114" s="1044"/>
      <c r="B114" s="1045"/>
      <c r="C114" s="1040" t="s">
        <v>451</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v>342381</v>
      </c>
      <c r="AB114" s="1049"/>
      <c r="AC114" s="1049"/>
      <c r="AD114" s="1049"/>
      <c r="AE114" s="1050"/>
      <c r="AF114" s="1051">
        <v>337399</v>
      </c>
      <c r="AG114" s="1049"/>
      <c r="AH114" s="1049"/>
      <c r="AI114" s="1049"/>
      <c r="AJ114" s="1050"/>
      <c r="AK114" s="1051">
        <v>255170</v>
      </c>
      <c r="AL114" s="1049"/>
      <c r="AM114" s="1049"/>
      <c r="AN114" s="1049"/>
      <c r="AO114" s="1050"/>
      <c r="AP114" s="1052">
        <v>1</v>
      </c>
      <c r="AQ114" s="1053"/>
      <c r="AR114" s="1053"/>
      <c r="AS114" s="1053"/>
      <c r="AT114" s="1054"/>
      <c r="AU114" s="990"/>
      <c r="AV114" s="991"/>
      <c r="AW114" s="991"/>
      <c r="AX114" s="991"/>
      <c r="AY114" s="991"/>
      <c r="AZ114" s="1039" t="s">
        <v>452</v>
      </c>
      <c r="BA114" s="1040"/>
      <c r="BB114" s="1040"/>
      <c r="BC114" s="1040"/>
      <c r="BD114" s="1040"/>
      <c r="BE114" s="1040"/>
      <c r="BF114" s="1040"/>
      <c r="BG114" s="1040"/>
      <c r="BH114" s="1040"/>
      <c r="BI114" s="1040"/>
      <c r="BJ114" s="1040"/>
      <c r="BK114" s="1040"/>
      <c r="BL114" s="1040"/>
      <c r="BM114" s="1040"/>
      <c r="BN114" s="1040"/>
      <c r="BO114" s="1040"/>
      <c r="BP114" s="1041"/>
      <c r="BQ114" s="1009">
        <v>7177121</v>
      </c>
      <c r="BR114" s="1010"/>
      <c r="BS114" s="1010"/>
      <c r="BT114" s="1010"/>
      <c r="BU114" s="1010"/>
      <c r="BV114" s="1010">
        <v>7329434</v>
      </c>
      <c r="BW114" s="1010"/>
      <c r="BX114" s="1010"/>
      <c r="BY114" s="1010"/>
      <c r="BZ114" s="1010"/>
      <c r="CA114" s="1010">
        <v>6992802</v>
      </c>
      <c r="CB114" s="1010"/>
      <c r="CC114" s="1010"/>
      <c r="CD114" s="1010"/>
      <c r="CE114" s="1010"/>
      <c r="CF114" s="1004">
        <v>28.5</v>
      </c>
      <c r="CG114" s="1005"/>
      <c r="CH114" s="1005"/>
      <c r="CI114" s="1005"/>
      <c r="CJ114" s="1005"/>
      <c r="CK114" s="1035"/>
      <c r="CL114" s="1036"/>
      <c r="CM114" s="1006" t="s">
        <v>453</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441</v>
      </c>
      <c r="DH114" s="1049"/>
      <c r="DI114" s="1049"/>
      <c r="DJ114" s="1049"/>
      <c r="DK114" s="1050"/>
      <c r="DL114" s="1051" t="s">
        <v>445</v>
      </c>
      <c r="DM114" s="1049"/>
      <c r="DN114" s="1049"/>
      <c r="DO114" s="1049"/>
      <c r="DP114" s="1050"/>
      <c r="DQ114" s="1051" t="s">
        <v>445</v>
      </c>
      <c r="DR114" s="1049"/>
      <c r="DS114" s="1049"/>
      <c r="DT114" s="1049"/>
      <c r="DU114" s="1050"/>
      <c r="DV114" s="1052" t="s">
        <v>439</v>
      </c>
      <c r="DW114" s="1053"/>
      <c r="DX114" s="1053"/>
      <c r="DY114" s="1053"/>
      <c r="DZ114" s="1054"/>
    </row>
    <row r="115" spans="1:130" s="246" customFormat="1" ht="26.25" customHeight="1" x14ac:dyDescent="0.15">
      <c r="A115" s="1044"/>
      <c r="B115" s="1045"/>
      <c r="C115" s="1040" t="s">
        <v>454</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t="s">
        <v>445</v>
      </c>
      <c r="AB115" s="1024"/>
      <c r="AC115" s="1024"/>
      <c r="AD115" s="1024"/>
      <c r="AE115" s="1025"/>
      <c r="AF115" s="1026" t="s">
        <v>445</v>
      </c>
      <c r="AG115" s="1024"/>
      <c r="AH115" s="1024"/>
      <c r="AI115" s="1024"/>
      <c r="AJ115" s="1025"/>
      <c r="AK115" s="1026" t="s">
        <v>445</v>
      </c>
      <c r="AL115" s="1024"/>
      <c r="AM115" s="1024"/>
      <c r="AN115" s="1024"/>
      <c r="AO115" s="1025"/>
      <c r="AP115" s="1027" t="s">
        <v>445</v>
      </c>
      <c r="AQ115" s="1028"/>
      <c r="AR115" s="1028"/>
      <c r="AS115" s="1028"/>
      <c r="AT115" s="1029"/>
      <c r="AU115" s="990"/>
      <c r="AV115" s="991"/>
      <c r="AW115" s="991"/>
      <c r="AX115" s="991"/>
      <c r="AY115" s="991"/>
      <c r="AZ115" s="1039" t="s">
        <v>455</v>
      </c>
      <c r="BA115" s="1040"/>
      <c r="BB115" s="1040"/>
      <c r="BC115" s="1040"/>
      <c r="BD115" s="1040"/>
      <c r="BE115" s="1040"/>
      <c r="BF115" s="1040"/>
      <c r="BG115" s="1040"/>
      <c r="BH115" s="1040"/>
      <c r="BI115" s="1040"/>
      <c r="BJ115" s="1040"/>
      <c r="BK115" s="1040"/>
      <c r="BL115" s="1040"/>
      <c r="BM115" s="1040"/>
      <c r="BN115" s="1040"/>
      <c r="BO115" s="1040"/>
      <c r="BP115" s="1041"/>
      <c r="BQ115" s="1009" t="s">
        <v>441</v>
      </c>
      <c r="BR115" s="1010"/>
      <c r="BS115" s="1010"/>
      <c r="BT115" s="1010"/>
      <c r="BU115" s="1010"/>
      <c r="BV115" s="1010" t="s">
        <v>439</v>
      </c>
      <c r="BW115" s="1010"/>
      <c r="BX115" s="1010"/>
      <c r="BY115" s="1010"/>
      <c r="BZ115" s="1010"/>
      <c r="CA115" s="1010" t="s">
        <v>441</v>
      </c>
      <c r="CB115" s="1010"/>
      <c r="CC115" s="1010"/>
      <c r="CD115" s="1010"/>
      <c r="CE115" s="1010"/>
      <c r="CF115" s="1004" t="s">
        <v>445</v>
      </c>
      <c r="CG115" s="1005"/>
      <c r="CH115" s="1005"/>
      <c r="CI115" s="1005"/>
      <c r="CJ115" s="1005"/>
      <c r="CK115" s="1035"/>
      <c r="CL115" s="1036"/>
      <c r="CM115" s="1039" t="s">
        <v>456</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t="s">
        <v>445</v>
      </c>
      <c r="DH115" s="1049"/>
      <c r="DI115" s="1049"/>
      <c r="DJ115" s="1049"/>
      <c r="DK115" s="1050"/>
      <c r="DL115" s="1051" t="s">
        <v>441</v>
      </c>
      <c r="DM115" s="1049"/>
      <c r="DN115" s="1049"/>
      <c r="DO115" s="1049"/>
      <c r="DP115" s="1050"/>
      <c r="DQ115" s="1051" t="s">
        <v>441</v>
      </c>
      <c r="DR115" s="1049"/>
      <c r="DS115" s="1049"/>
      <c r="DT115" s="1049"/>
      <c r="DU115" s="1050"/>
      <c r="DV115" s="1052" t="s">
        <v>439</v>
      </c>
      <c r="DW115" s="1053"/>
      <c r="DX115" s="1053"/>
      <c r="DY115" s="1053"/>
      <c r="DZ115" s="1054"/>
    </row>
    <row r="116" spans="1:130" s="246" customFormat="1" ht="26.25" customHeight="1" x14ac:dyDescent="0.15">
      <c r="A116" s="1046"/>
      <c r="B116" s="1047"/>
      <c r="C116" s="1055" t="s">
        <v>457</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t="s">
        <v>441</v>
      </c>
      <c r="AB116" s="1049"/>
      <c r="AC116" s="1049"/>
      <c r="AD116" s="1049"/>
      <c r="AE116" s="1050"/>
      <c r="AF116" s="1051" t="s">
        <v>439</v>
      </c>
      <c r="AG116" s="1049"/>
      <c r="AH116" s="1049"/>
      <c r="AI116" s="1049"/>
      <c r="AJ116" s="1050"/>
      <c r="AK116" s="1051" t="s">
        <v>445</v>
      </c>
      <c r="AL116" s="1049"/>
      <c r="AM116" s="1049"/>
      <c r="AN116" s="1049"/>
      <c r="AO116" s="1050"/>
      <c r="AP116" s="1052" t="s">
        <v>441</v>
      </c>
      <c r="AQ116" s="1053"/>
      <c r="AR116" s="1053"/>
      <c r="AS116" s="1053"/>
      <c r="AT116" s="1054"/>
      <c r="AU116" s="990"/>
      <c r="AV116" s="991"/>
      <c r="AW116" s="991"/>
      <c r="AX116" s="991"/>
      <c r="AY116" s="991"/>
      <c r="AZ116" s="1057" t="s">
        <v>458</v>
      </c>
      <c r="BA116" s="1058"/>
      <c r="BB116" s="1058"/>
      <c r="BC116" s="1058"/>
      <c r="BD116" s="1058"/>
      <c r="BE116" s="1058"/>
      <c r="BF116" s="1058"/>
      <c r="BG116" s="1058"/>
      <c r="BH116" s="1058"/>
      <c r="BI116" s="1058"/>
      <c r="BJ116" s="1058"/>
      <c r="BK116" s="1058"/>
      <c r="BL116" s="1058"/>
      <c r="BM116" s="1058"/>
      <c r="BN116" s="1058"/>
      <c r="BO116" s="1058"/>
      <c r="BP116" s="1059"/>
      <c r="BQ116" s="1009" t="s">
        <v>445</v>
      </c>
      <c r="BR116" s="1010"/>
      <c r="BS116" s="1010"/>
      <c r="BT116" s="1010"/>
      <c r="BU116" s="1010"/>
      <c r="BV116" s="1010" t="s">
        <v>445</v>
      </c>
      <c r="BW116" s="1010"/>
      <c r="BX116" s="1010"/>
      <c r="BY116" s="1010"/>
      <c r="BZ116" s="1010"/>
      <c r="CA116" s="1010" t="s">
        <v>441</v>
      </c>
      <c r="CB116" s="1010"/>
      <c r="CC116" s="1010"/>
      <c r="CD116" s="1010"/>
      <c r="CE116" s="1010"/>
      <c r="CF116" s="1004" t="s">
        <v>445</v>
      </c>
      <c r="CG116" s="1005"/>
      <c r="CH116" s="1005"/>
      <c r="CI116" s="1005"/>
      <c r="CJ116" s="1005"/>
      <c r="CK116" s="1035"/>
      <c r="CL116" s="1036"/>
      <c r="CM116" s="1006" t="s">
        <v>459</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t="s">
        <v>441</v>
      </c>
      <c r="DH116" s="1049"/>
      <c r="DI116" s="1049"/>
      <c r="DJ116" s="1049"/>
      <c r="DK116" s="1050"/>
      <c r="DL116" s="1051" t="s">
        <v>441</v>
      </c>
      <c r="DM116" s="1049"/>
      <c r="DN116" s="1049"/>
      <c r="DO116" s="1049"/>
      <c r="DP116" s="1050"/>
      <c r="DQ116" s="1051" t="s">
        <v>445</v>
      </c>
      <c r="DR116" s="1049"/>
      <c r="DS116" s="1049"/>
      <c r="DT116" s="1049"/>
      <c r="DU116" s="1050"/>
      <c r="DV116" s="1052" t="s">
        <v>441</v>
      </c>
      <c r="DW116" s="1053"/>
      <c r="DX116" s="1053"/>
      <c r="DY116" s="1053"/>
      <c r="DZ116" s="1054"/>
    </row>
    <row r="117" spans="1:130" s="246" customFormat="1" ht="26.25" customHeight="1" x14ac:dyDescent="0.15">
      <c r="A117" s="994" t="s">
        <v>184</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460</v>
      </c>
      <c r="Z117" s="976"/>
      <c r="AA117" s="1066">
        <v>7223638</v>
      </c>
      <c r="AB117" s="1067"/>
      <c r="AC117" s="1067"/>
      <c r="AD117" s="1067"/>
      <c r="AE117" s="1068"/>
      <c r="AF117" s="1069">
        <v>7424699</v>
      </c>
      <c r="AG117" s="1067"/>
      <c r="AH117" s="1067"/>
      <c r="AI117" s="1067"/>
      <c r="AJ117" s="1068"/>
      <c r="AK117" s="1069">
        <v>7474660</v>
      </c>
      <c r="AL117" s="1067"/>
      <c r="AM117" s="1067"/>
      <c r="AN117" s="1067"/>
      <c r="AO117" s="1068"/>
      <c r="AP117" s="1070"/>
      <c r="AQ117" s="1071"/>
      <c r="AR117" s="1071"/>
      <c r="AS117" s="1071"/>
      <c r="AT117" s="1072"/>
      <c r="AU117" s="990"/>
      <c r="AV117" s="991"/>
      <c r="AW117" s="991"/>
      <c r="AX117" s="991"/>
      <c r="AY117" s="991"/>
      <c r="AZ117" s="1057" t="s">
        <v>461</v>
      </c>
      <c r="BA117" s="1058"/>
      <c r="BB117" s="1058"/>
      <c r="BC117" s="1058"/>
      <c r="BD117" s="1058"/>
      <c r="BE117" s="1058"/>
      <c r="BF117" s="1058"/>
      <c r="BG117" s="1058"/>
      <c r="BH117" s="1058"/>
      <c r="BI117" s="1058"/>
      <c r="BJ117" s="1058"/>
      <c r="BK117" s="1058"/>
      <c r="BL117" s="1058"/>
      <c r="BM117" s="1058"/>
      <c r="BN117" s="1058"/>
      <c r="BO117" s="1058"/>
      <c r="BP117" s="1059"/>
      <c r="BQ117" s="1009" t="s">
        <v>462</v>
      </c>
      <c r="BR117" s="1010"/>
      <c r="BS117" s="1010"/>
      <c r="BT117" s="1010"/>
      <c r="BU117" s="1010"/>
      <c r="BV117" s="1010" t="s">
        <v>463</v>
      </c>
      <c r="BW117" s="1010"/>
      <c r="BX117" s="1010"/>
      <c r="BY117" s="1010"/>
      <c r="BZ117" s="1010"/>
      <c r="CA117" s="1010" t="s">
        <v>462</v>
      </c>
      <c r="CB117" s="1010"/>
      <c r="CC117" s="1010"/>
      <c r="CD117" s="1010"/>
      <c r="CE117" s="1010"/>
      <c r="CF117" s="1004" t="s">
        <v>464</v>
      </c>
      <c r="CG117" s="1005"/>
      <c r="CH117" s="1005"/>
      <c r="CI117" s="1005"/>
      <c r="CJ117" s="1005"/>
      <c r="CK117" s="1035"/>
      <c r="CL117" s="1036"/>
      <c r="CM117" s="1006" t="s">
        <v>465</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466</v>
      </c>
      <c r="DH117" s="1049"/>
      <c r="DI117" s="1049"/>
      <c r="DJ117" s="1049"/>
      <c r="DK117" s="1050"/>
      <c r="DL117" s="1051" t="s">
        <v>467</v>
      </c>
      <c r="DM117" s="1049"/>
      <c r="DN117" s="1049"/>
      <c r="DO117" s="1049"/>
      <c r="DP117" s="1050"/>
      <c r="DQ117" s="1051" t="s">
        <v>468</v>
      </c>
      <c r="DR117" s="1049"/>
      <c r="DS117" s="1049"/>
      <c r="DT117" s="1049"/>
      <c r="DU117" s="1050"/>
      <c r="DV117" s="1052" t="s">
        <v>469</v>
      </c>
      <c r="DW117" s="1053"/>
      <c r="DX117" s="1053"/>
      <c r="DY117" s="1053"/>
      <c r="DZ117" s="1054"/>
    </row>
    <row r="118" spans="1:130" s="246" customFormat="1" ht="26.25" customHeight="1" x14ac:dyDescent="0.15">
      <c r="A118" s="994" t="s">
        <v>432</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430</v>
      </c>
      <c r="AB118" s="975"/>
      <c r="AC118" s="975"/>
      <c r="AD118" s="975"/>
      <c r="AE118" s="976"/>
      <c r="AF118" s="974" t="s">
        <v>303</v>
      </c>
      <c r="AG118" s="975"/>
      <c r="AH118" s="975"/>
      <c r="AI118" s="975"/>
      <c r="AJ118" s="976"/>
      <c r="AK118" s="974" t="s">
        <v>302</v>
      </c>
      <c r="AL118" s="975"/>
      <c r="AM118" s="975"/>
      <c r="AN118" s="975"/>
      <c r="AO118" s="976"/>
      <c r="AP118" s="1061" t="s">
        <v>431</v>
      </c>
      <c r="AQ118" s="1062"/>
      <c r="AR118" s="1062"/>
      <c r="AS118" s="1062"/>
      <c r="AT118" s="1063"/>
      <c r="AU118" s="990"/>
      <c r="AV118" s="991"/>
      <c r="AW118" s="991"/>
      <c r="AX118" s="991"/>
      <c r="AY118" s="991"/>
      <c r="AZ118" s="1064" t="s">
        <v>470</v>
      </c>
      <c r="BA118" s="1055"/>
      <c r="BB118" s="1055"/>
      <c r="BC118" s="1055"/>
      <c r="BD118" s="1055"/>
      <c r="BE118" s="1055"/>
      <c r="BF118" s="1055"/>
      <c r="BG118" s="1055"/>
      <c r="BH118" s="1055"/>
      <c r="BI118" s="1055"/>
      <c r="BJ118" s="1055"/>
      <c r="BK118" s="1055"/>
      <c r="BL118" s="1055"/>
      <c r="BM118" s="1055"/>
      <c r="BN118" s="1055"/>
      <c r="BO118" s="1055"/>
      <c r="BP118" s="1056"/>
      <c r="BQ118" s="1087" t="s">
        <v>471</v>
      </c>
      <c r="BR118" s="1088"/>
      <c r="BS118" s="1088"/>
      <c r="BT118" s="1088"/>
      <c r="BU118" s="1088"/>
      <c r="BV118" s="1088" t="s">
        <v>468</v>
      </c>
      <c r="BW118" s="1088"/>
      <c r="BX118" s="1088"/>
      <c r="BY118" s="1088"/>
      <c r="BZ118" s="1088"/>
      <c r="CA118" s="1088" t="s">
        <v>469</v>
      </c>
      <c r="CB118" s="1088"/>
      <c r="CC118" s="1088"/>
      <c r="CD118" s="1088"/>
      <c r="CE118" s="1088"/>
      <c r="CF118" s="1004" t="s">
        <v>472</v>
      </c>
      <c r="CG118" s="1005"/>
      <c r="CH118" s="1005"/>
      <c r="CI118" s="1005"/>
      <c r="CJ118" s="1005"/>
      <c r="CK118" s="1035"/>
      <c r="CL118" s="1036"/>
      <c r="CM118" s="1006" t="s">
        <v>473</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441</v>
      </c>
      <c r="DH118" s="1049"/>
      <c r="DI118" s="1049"/>
      <c r="DJ118" s="1049"/>
      <c r="DK118" s="1050"/>
      <c r="DL118" s="1051" t="s">
        <v>469</v>
      </c>
      <c r="DM118" s="1049"/>
      <c r="DN118" s="1049"/>
      <c r="DO118" s="1049"/>
      <c r="DP118" s="1050"/>
      <c r="DQ118" s="1051" t="s">
        <v>472</v>
      </c>
      <c r="DR118" s="1049"/>
      <c r="DS118" s="1049"/>
      <c r="DT118" s="1049"/>
      <c r="DU118" s="1050"/>
      <c r="DV118" s="1052" t="s">
        <v>474</v>
      </c>
      <c r="DW118" s="1053"/>
      <c r="DX118" s="1053"/>
      <c r="DY118" s="1053"/>
      <c r="DZ118" s="1054"/>
    </row>
    <row r="119" spans="1:130" s="246" customFormat="1" ht="26.25" customHeight="1" x14ac:dyDescent="0.15">
      <c r="A119" s="1148" t="s">
        <v>435</v>
      </c>
      <c r="B119" s="1034"/>
      <c r="C119" s="1013" t="s">
        <v>436</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t="s">
        <v>468</v>
      </c>
      <c r="AB119" s="982"/>
      <c r="AC119" s="982"/>
      <c r="AD119" s="982"/>
      <c r="AE119" s="983"/>
      <c r="AF119" s="984" t="s">
        <v>469</v>
      </c>
      <c r="AG119" s="982"/>
      <c r="AH119" s="982"/>
      <c r="AI119" s="982"/>
      <c r="AJ119" s="983"/>
      <c r="AK119" s="984" t="s">
        <v>468</v>
      </c>
      <c r="AL119" s="982"/>
      <c r="AM119" s="982"/>
      <c r="AN119" s="982"/>
      <c r="AO119" s="983"/>
      <c r="AP119" s="985" t="s">
        <v>468</v>
      </c>
      <c r="AQ119" s="986"/>
      <c r="AR119" s="986"/>
      <c r="AS119" s="986"/>
      <c r="AT119" s="987"/>
      <c r="AU119" s="992"/>
      <c r="AV119" s="993"/>
      <c r="AW119" s="993"/>
      <c r="AX119" s="993"/>
      <c r="AY119" s="993"/>
      <c r="AZ119" s="277" t="s">
        <v>184</v>
      </c>
      <c r="BA119" s="277"/>
      <c r="BB119" s="277"/>
      <c r="BC119" s="277"/>
      <c r="BD119" s="277"/>
      <c r="BE119" s="277"/>
      <c r="BF119" s="277"/>
      <c r="BG119" s="277"/>
      <c r="BH119" s="277"/>
      <c r="BI119" s="277"/>
      <c r="BJ119" s="277"/>
      <c r="BK119" s="277"/>
      <c r="BL119" s="277"/>
      <c r="BM119" s="277"/>
      <c r="BN119" s="277"/>
      <c r="BO119" s="1065" t="s">
        <v>475</v>
      </c>
      <c r="BP119" s="1096"/>
      <c r="BQ119" s="1087">
        <v>86068806</v>
      </c>
      <c r="BR119" s="1088"/>
      <c r="BS119" s="1088"/>
      <c r="BT119" s="1088"/>
      <c r="BU119" s="1088"/>
      <c r="BV119" s="1088">
        <v>91057120</v>
      </c>
      <c r="BW119" s="1088"/>
      <c r="BX119" s="1088"/>
      <c r="BY119" s="1088"/>
      <c r="BZ119" s="1088"/>
      <c r="CA119" s="1088">
        <v>98470482</v>
      </c>
      <c r="CB119" s="1088"/>
      <c r="CC119" s="1088"/>
      <c r="CD119" s="1088"/>
      <c r="CE119" s="1088"/>
      <c r="CF119" s="1089"/>
      <c r="CG119" s="1090"/>
      <c r="CH119" s="1090"/>
      <c r="CI119" s="1090"/>
      <c r="CJ119" s="1091"/>
      <c r="CK119" s="1037"/>
      <c r="CL119" s="1038"/>
      <c r="CM119" s="1092" t="s">
        <v>476</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t="s">
        <v>474</v>
      </c>
      <c r="DH119" s="1074"/>
      <c r="DI119" s="1074"/>
      <c r="DJ119" s="1074"/>
      <c r="DK119" s="1075"/>
      <c r="DL119" s="1073" t="s">
        <v>472</v>
      </c>
      <c r="DM119" s="1074"/>
      <c r="DN119" s="1074"/>
      <c r="DO119" s="1074"/>
      <c r="DP119" s="1075"/>
      <c r="DQ119" s="1073" t="s">
        <v>474</v>
      </c>
      <c r="DR119" s="1074"/>
      <c r="DS119" s="1074"/>
      <c r="DT119" s="1074"/>
      <c r="DU119" s="1075"/>
      <c r="DV119" s="1076" t="s">
        <v>471</v>
      </c>
      <c r="DW119" s="1077"/>
      <c r="DX119" s="1077"/>
      <c r="DY119" s="1077"/>
      <c r="DZ119" s="1078"/>
    </row>
    <row r="120" spans="1:130" s="246" customFormat="1" ht="26.25" customHeight="1" x14ac:dyDescent="0.15">
      <c r="A120" s="1149"/>
      <c r="B120" s="1036"/>
      <c r="C120" s="1006" t="s">
        <v>442</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471</v>
      </c>
      <c r="AB120" s="1049"/>
      <c r="AC120" s="1049"/>
      <c r="AD120" s="1049"/>
      <c r="AE120" s="1050"/>
      <c r="AF120" s="1051" t="s">
        <v>469</v>
      </c>
      <c r="AG120" s="1049"/>
      <c r="AH120" s="1049"/>
      <c r="AI120" s="1049"/>
      <c r="AJ120" s="1050"/>
      <c r="AK120" s="1051" t="s">
        <v>474</v>
      </c>
      <c r="AL120" s="1049"/>
      <c r="AM120" s="1049"/>
      <c r="AN120" s="1049"/>
      <c r="AO120" s="1050"/>
      <c r="AP120" s="1052" t="s">
        <v>474</v>
      </c>
      <c r="AQ120" s="1053"/>
      <c r="AR120" s="1053"/>
      <c r="AS120" s="1053"/>
      <c r="AT120" s="1054"/>
      <c r="AU120" s="1079" t="s">
        <v>477</v>
      </c>
      <c r="AV120" s="1080"/>
      <c r="AW120" s="1080"/>
      <c r="AX120" s="1080"/>
      <c r="AY120" s="1081"/>
      <c r="AZ120" s="1030" t="s">
        <v>478</v>
      </c>
      <c r="BA120" s="979"/>
      <c r="BB120" s="979"/>
      <c r="BC120" s="979"/>
      <c r="BD120" s="979"/>
      <c r="BE120" s="979"/>
      <c r="BF120" s="979"/>
      <c r="BG120" s="979"/>
      <c r="BH120" s="979"/>
      <c r="BI120" s="979"/>
      <c r="BJ120" s="979"/>
      <c r="BK120" s="979"/>
      <c r="BL120" s="979"/>
      <c r="BM120" s="979"/>
      <c r="BN120" s="979"/>
      <c r="BO120" s="979"/>
      <c r="BP120" s="980"/>
      <c r="BQ120" s="1016">
        <v>22454189</v>
      </c>
      <c r="BR120" s="1017"/>
      <c r="BS120" s="1017"/>
      <c r="BT120" s="1017"/>
      <c r="BU120" s="1017"/>
      <c r="BV120" s="1017">
        <v>23810685</v>
      </c>
      <c r="BW120" s="1017"/>
      <c r="BX120" s="1017"/>
      <c r="BY120" s="1017"/>
      <c r="BZ120" s="1017"/>
      <c r="CA120" s="1017">
        <v>21641740</v>
      </c>
      <c r="CB120" s="1017"/>
      <c r="CC120" s="1017"/>
      <c r="CD120" s="1017"/>
      <c r="CE120" s="1017"/>
      <c r="CF120" s="1031">
        <v>88.1</v>
      </c>
      <c r="CG120" s="1032"/>
      <c r="CH120" s="1032"/>
      <c r="CI120" s="1032"/>
      <c r="CJ120" s="1032"/>
      <c r="CK120" s="1097" t="s">
        <v>479</v>
      </c>
      <c r="CL120" s="1098"/>
      <c r="CM120" s="1098"/>
      <c r="CN120" s="1098"/>
      <c r="CO120" s="1099"/>
      <c r="CP120" s="1105" t="s">
        <v>480</v>
      </c>
      <c r="CQ120" s="1106"/>
      <c r="CR120" s="1106"/>
      <c r="CS120" s="1106"/>
      <c r="CT120" s="1106"/>
      <c r="CU120" s="1106"/>
      <c r="CV120" s="1106"/>
      <c r="CW120" s="1106"/>
      <c r="CX120" s="1106"/>
      <c r="CY120" s="1106"/>
      <c r="CZ120" s="1106"/>
      <c r="DA120" s="1106"/>
      <c r="DB120" s="1106"/>
      <c r="DC120" s="1106"/>
      <c r="DD120" s="1106"/>
      <c r="DE120" s="1106"/>
      <c r="DF120" s="1107"/>
      <c r="DG120" s="1016">
        <v>23327428</v>
      </c>
      <c r="DH120" s="1017"/>
      <c r="DI120" s="1017"/>
      <c r="DJ120" s="1017"/>
      <c r="DK120" s="1017"/>
      <c r="DL120" s="1017">
        <v>24242132</v>
      </c>
      <c r="DM120" s="1017"/>
      <c r="DN120" s="1017"/>
      <c r="DO120" s="1017"/>
      <c r="DP120" s="1017"/>
      <c r="DQ120" s="1017">
        <v>24849955</v>
      </c>
      <c r="DR120" s="1017"/>
      <c r="DS120" s="1017"/>
      <c r="DT120" s="1017"/>
      <c r="DU120" s="1017"/>
      <c r="DV120" s="1018">
        <v>101.2</v>
      </c>
      <c r="DW120" s="1018"/>
      <c r="DX120" s="1018"/>
      <c r="DY120" s="1018"/>
      <c r="DZ120" s="1019"/>
    </row>
    <row r="121" spans="1:130" s="246" customFormat="1" ht="26.25" customHeight="1" x14ac:dyDescent="0.15">
      <c r="A121" s="1149"/>
      <c r="B121" s="1036"/>
      <c r="C121" s="1057" t="s">
        <v>481</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t="s">
        <v>441</v>
      </c>
      <c r="AB121" s="1049"/>
      <c r="AC121" s="1049"/>
      <c r="AD121" s="1049"/>
      <c r="AE121" s="1050"/>
      <c r="AF121" s="1051" t="s">
        <v>468</v>
      </c>
      <c r="AG121" s="1049"/>
      <c r="AH121" s="1049"/>
      <c r="AI121" s="1049"/>
      <c r="AJ121" s="1050"/>
      <c r="AK121" s="1051" t="s">
        <v>466</v>
      </c>
      <c r="AL121" s="1049"/>
      <c r="AM121" s="1049"/>
      <c r="AN121" s="1049"/>
      <c r="AO121" s="1050"/>
      <c r="AP121" s="1052" t="s">
        <v>474</v>
      </c>
      <c r="AQ121" s="1053"/>
      <c r="AR121" s="1053"/>
      <c r="AS121" s="1053"/>
      <c r="AT121" s="1054"/>
      <c r="AU121" s="1082"/>
      <c r="AV121" s="1083"/>
      <c r="AW121" s="1083"/>
      <c r="AX121" s="1083"/>
      <c r="AY121" s="1084"/>
      <c r="AZ121" s="1039" t="s">
        <v>482</v>
      </c>
      <c r="BA121" s="1040"/>
      <c r="BB121" s="1040"/>
      <c r="BC121" s="1040"/>
      <c r="BD121" s="1040"/>
      <c r="BE121" s="1040"/>
      <c r="BF121" s="1040"/>
      <c r="BG121" s="1040"/>
      <c r="BH121" s="1040"/>
      <c r="BI121" s="1040"/>
      <c r="BJ121" s="1040"/>
      <c r="BK121" s="1040"/>
      <c r="BL121" s="1040"/>
      <c r="BM121" s="1040"/>
      <c r="BN121" s="1040"/>
      <c r="BO121" s="1040"/>
      <c r="BP121" s="1041"/>
      <c r="BQ121" s="1009">
        <v>14157694</v>
      </c>
      <c r="BR121" s="1010"/>
      <c r="BS121" s="1010"/>
      <c r="BT121" s="1010"/>
      <c r="BU121" s="1010"/>
      <c r="BV121" s="1010">
        <v>15801149</v>
      </c>
      <c r="BW121" s="1010"/>
      <c r="BX121" s="1010"/>
      <c r="BY121" s="1010"/>
      <c r="BZ121" s="1010"/>
      <c r="CA121" s="1010">
        <v>16026836</v>
      </c>
      <c r="CB121" s="1010"/>
      <c r="CC121" s="1010"/>
      <c r="CD121" s="1010"/>
      <c r="CE121" s="1010"/>
      <c r="CF121" s="1004">
        <v>65.2</v>
      </c>
      <c r="CG121" s="1005"/>
      <c r="CH121" s="1005"/>
      <c r="CI121" s="1005"/>
      <c r="CJ121" s="1005"/>
      <c r="CK121" s="1100"/>
      <c r="CL121" s="1101"/>
      <c r="CM121" s="1101"/>
      <c r="CN121" s="1101"/>
      <c r="CO121" s="1102"/>
      <c r="CP121" s="1110" t="s">
        <v>483</v>
      </c>
      <c r="CQ121" s="1111"/>
      <c r="CR121" s="1111"/>
      <c r="CS121" s="1111"/>
      <c r="CT121" s="1111"/>
      <c r="CU121" s="1111"/>
      <c r="CV121" s="1111"/>
      <c r="CW121" s="1111"/>
      <c r="CX121" s="1111"/>
      <c r="CY121" s="1111"/>
      <c r="CZ121" s="1111"/>
      <c r="DA121" s="1111"/>
      <c r="DB121" s="1111"/>
      <c r="DC121" s="1111"/>
      <c r="DD121" s="1111"/>
      <c r="DE121" s="1111"/>
      <c r="DF121" s="1112"/>
      <c r="DG121" s="1009">
        <v>1131129</v>
      </c>
      <c r="DH121" s="1010"/>
      <c r="DI121" s="1010"/>
      <c r="DJ121" s="1010"/>
      <c r="DK121" s="1010"/>
      <c r="DL121" s="1010">
        <v>4299198</v>
      </c>
      <c r="DM121" s="1010"/>
      <c r="DN121" s="1010"/>
      <c r="DO121" s="1010"/>
      <c r="DP121" s="1010"/>
      <c r="DQ121" s="1010">
        <v>7766576</v>
      </c>
      <c r="DR121" s="1010"/>
      <c r="DS121" s="1010"/>
      <c r="DT121" s="1010"/>
      <c r="DU121" s="1010"/>
      <c r="DV121" s="1011">
        <v>31.6</v>
      </c>
      <c r="DW121" s="1011"/>
      <c r="DX121" s="1011"/>
      <c r="DY121" s="1011"/>
      <c r="DZ121" s="1012"/>
    </row>
    <row r="122" spans="1:130" s="246" customFormat="1" ht="26.25" customHeight="1" x14ac:dyDescent="0.15">
      <c r="A122" s="1149"/>
      <c r="B122" s="1036"/>
      <c r="C122" s="1006" t="s">
        <v>453</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464</v>
      </c>
      <c r="AB122" s="1049"/>
      <c r="AC122" s="1049"/>
      <c r="AD122" s="1049"/>
      <c r="AE122" s="1050"/>
      <c r="AF122" s="1051" t="s">
        <v>441</v>
      </c>
      <c r="AG122" s="1049"/>
      <c r="AH122" s="1049"/>
      <c r="AI122" s="1049"/>
      <c r="AJ122" s="1050"/>
      <c r="AK122" s="1051" t="s">
        <v>463</v>
      </c>
      <c r="AL122" s="1049"/>
      <c r="AM122" s="1049"/>
      <c r="AN122" s="1049"/>
      <c r="AO122" s="1050"/>
      <c r="AP122" s="1052" t="s">
        <v>468</v>
      </c>
      <c r="AQ122" s="1053"/>
      <c r="AR122" s="1053"/>
      <c r="AS122" s="1053"/>
      <c r="AT122" s="1054"/>
      <c r="AU122" s="1082"/>
      <c r="AV122" s="1083"/>
      <c r="AW122" s="1083"/>
      <c r="AX122" s="1083"/>
      <c r="AY122" s="1084"/>
      <c r="AZ122" s="1064" t="s">
        <v>484</v>
      </c>
      <c r="BA122" s="1055"/>
      <c r="BB122" s="1055"/>
      <c r="BC122" s="1055"/>
      <c r="BD122" s="1055"/>
      <c r="BE122" s="1055"/>
      <c r="BF122" s="1055"/>
      <c r="BG122" s="1055"/>
      <c r="BH122" s="1055"/>
      <c r="BI122" s="1055"/>
      <c r="BJ122" s="1055"/>
      <c r="BK122" s="1055"/>
      <c r="BL122" s="1055"/>
      <c r="BM122" s="1055"/>
      <c r="BN122" s="1055"/>
      <c r="BO122" s="1055"/>
      <c r="BP122" s="1056"/>
      <c r="BQ122" s="1087">
        <v>58368735</v>
      </c>
      <c r="BR122" s="1088"/>
      <c r="BS122" s="1088"/>
      <c r="BT122" s="1088"/>
      <c r="BU122" s="1088"/>
      <c r="BV122" s="1088">
        <v>60035909</v>
      </c>
      <c r="BW122" s="1088"/>
      <c r="BX122" s="1088"/>
      <c r="BY122" s="1088"/>
      <c r="BZ122" s="1088"/>
      <c r="CA122" s="1088">
        <v>63252491</v>
      </c>
      <c r="CB122" s="1088"/>
      <c r="CC122" s="1088"/>
      <c r="CD122" s="1088"/>
      <c r="CE122" s="1088"/>
      <c r="CF122" s="1108">
        <v>257.5</v>
      </c>
      <c r="CG122" s="1109"/>
      <c r="CH122" s="1109"/>
      <c r="CI122" s="1109"/>
      <c r="CJ122" s="1109"/>
      <c r="CK122" s="1100"/>
      <c r="CL122" s="1101"/>
      <c r="CM122" s="1101"/>
      <c r="CN122" s="1101"/>
      <c r="CO122" s="1102"/>
      <c r="CP122" s="1110" t="s">
        <v>485</v>
      </c>
      <c r="CQ122" s="1111"/>
      <c r="CR122" s="1111"/>
      <c r="CS122" s="1111"/>
      <c r="CT122" s="1111"/>
      <c r="CU122" s="1111"/>
      <c r="CV122" s="1111"/>
      <c r="CW122" s="1111"/>
      <c r="CX122" s="1111"/>
      <c r="CY122" s="1111"/>
      <c r="CZ122" s="1111"/>
      <c r="DA122" s="1111"/>
      <c r="DB122" s="1111"/>
      <c r="DC122" s="1111"/>
      <c r="DD122" s="1111"/>
      <c r="DE122" s="1111"/>
      <c r="DF122" s="1112"/>
      <c r="DG122" s="1009">
        <v>330988</v>
      </c>
      <c r="DH122" s="1010"/>
      <c r="DI122" s="1010"/>
      <c r="DJ122" s="1010"/>
      <c r="DK122" s="1010"/>
      <c r="DL122" s="1010">
        <v>344211</v>
      </c>
      <c r="DM122" s="1010"/>
      <c r="DN122" s="1010"/>
      <c r="DO122" s="1010"/>
      <c r="DP122" s="1010"/>
      <c r="DQ122" s="1010">
        <v>329255</v>
      </c>
      <c r="DR122" s="1010"/>
      <c r="DS122" s="1010"/>
      <c r="DT122" s="1010"/>
      <c r="DU122" s="1010"/>
      <c r="DV122" s="1011">
        <v>1.3</v>
      </c>
      <c r="DW122" s="1011"/>
      <c r="DX122" s="1011"/>
      <c r="DY122" s="1011"/>
      <c r="DZ122" s="1012"/>
    </row>
    <row r="123" spans="1:130" s="246" customFormat="1" ht="26.25" customHeight="1" x14ac:dyDescent="0.15">
      <c r="A123" s="1149"/>
      <c r="B123" s="1036"/>
      <c r="C123" s="1006" t="s">
        <v>459</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t="s">
        <v>474</v>
      </c>
      <c r="AB123" s="1049"/>
      <c r="AC123" s="1049"/>
      <c r="AD123" s="1049"/>
      <c r="AE123" s="1050"/>
      <c r="AF123" s="1051" t="s">
        <v>472</v>
      </c>
      <c r="AG123" s="1049"/>
      <c r="AH123" s="1049"/>
      <c r="AI123" s="1049"/>
      <c r="AJ123" s="1050"/>
      <c r="AK123" s="1051" t="s">
        <v>463</v>
      </c>
      <c r="AL123" s="1049"/>
      <c r="AM123" s="1049"/>
      <c r="AN123" s="1049"/>
      <c r="AO123" s="1050"/>
      <c r="AP123" s="1052" t="s">
        <v>474</v>
      </c>
      <c r="AQ123" s="1053"/>
      <c r="AR123" s="1053"/>
      <c r="AS123" s="1053"/>
      <c r="AT123" s="1054"/>
      <c r="AU123" s="1085"/>
      <c r="AV123" s="1086"/>
      <c r="AW123" s="1086"/>
      <c r="AX123" s="1086"/>
      <c r="AY123" s="1086"/>
      <c r="AZ123" s="277" t="s">
        <v>184</v>
      </c>
      <c r="BA123" s="277"/>
      <c r="BB123" s="277"/>
      <c r="BC123" s="277"/>
      <c r="BD123" s="277"/>
      <c r="BE123" s="277"/>
      <c r="BF123" s="277"/>
      <c r="BG123" s="277"/>
      <c r="BH123" s="277"/>
      <c r="BI123" s="277"/>
      <c r="BJ123" s="277"/>
      <c r="BK123" s="277"/>
      <c r="BL123" s="277"/>
      <c r="BM123" s="277"/>
      <c r="BN123" s="277"/>
      <c r="BO123" s="1065" t="s">
        <v>486</v>
      </c>
      <c r="BP123" s="1096"/>
      <c r="BQ123" s="1155">
        <v>94980618</v>
      </c>
      <c r="BR123" s="1156"/>
      <c r="BS123" s="1156"/>
      <c r="BT123" s="1156"/>
      <c r="BU123" s="1156"/>
      <c r="BV123" s="1156">
        <v>99647743</v>
      </c>
      <c r="BW123" s="1156"/>
      <c r="BX123" s="1156"/>
      <c r="BY123" s="1156"/>
      <c r="BZ123" s="1156"/>
      <c r="CA123" s="1156">
        <v>100921067</v>
      </c>
      <c r="CB123" s="1156"/>
      <c r="CC123" s="1156"/>
      <c r="CD123" s="1156"/>
      <c r="CE123" s="1156"/>
      <c r="CF123" s="1089"/>
      <c r="CG123" s="1090"/>
      <c r="CH123" s="1090"/>
      <c r="CI123" s="1090"/>
      <c r="CJ123" s="1091"/>
      <c r="CK123" s="1100"/>
      <c r="CL123" s="1101"/>
      <c r="CM123" s="1101"/>
      <c r="CN123" s="1101"/>
      <c r="CO123" s="1102"/>
      <c r="CP123" s="1110" t="s">
        <v>487</v>
      </c>
      <c r="CQ123" s="1111"/>
      <c r="CR123" s="1111"/>
      <c r="CS123" s="1111"/>
      <c r="CT123" s="1111"/>
      <c r="CU123" s="1111"/>
      <c r="CV123" s="1111"/>
      <c r="CW123" s="1111"/>
      <c r="CX123" s="1111"/>
      <c r="CY123" s="1111"/>
      <c r="CZ123" s="1111"/>
      <c r="DA123" s="1111"/>
      <c r="DB123" s="1111"/>
      <c r="DC123" s="1111"/>
      <c r="DD123" s="1111"/>
      <c r="DE123" s="1111"/>
      <c r="DF123" s="1112"/>
      <c r="DG123" s="1048" t="s">
        <v>467</v>
      </c>
      <c r="DH123" s="1049"/>
      <c r="DI123" s="1049"/>
      <c r="DJ123" s="1049"/>
      <c r="DK123" s="1050"/>
      <c r="DL123" s="1051" t="s">
        <v>466</v>
      </c>
      <c r="DM123" s="1049"/>
      <c r="DN123" s="1049"/>
      <c r="DO123" s="1049"/>
      <c r="DP123" s="1050"/>
      <c r="DQ123" s="1051" t="s">
        <v>441</v>
      </c>
      <c r="DR123" s="1049"/>
      <c r="DS123" s="1049"/>
      <c r="DT123" s="1049"/>
      <c r="DU123" s="1050"/>
      <c r="DV123" s="1052" t="s">
        <v>463</v>
      </c>
      <c r="DW123" s="1053"/>
      <c r="DX123" s="1053"/>
      <c r="DY123" s="1053"/>
      <c r="DZ123" s="1054"/>
    </row>
    <row r="124" spans="1:130" s="246" customFormat="1" ht="26.25" customHeight="1" thickBot="1" x14ac:dyDescent="0.2">
      <c r="A124" s="1149"/>
      <c r="B124" s="1036"/>
      <c r="C124" s="1006" t="s">
        <v>465</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488</v>
      </c>
      <c r="AB124" s="1049"/>
      <c r="AC124" s="1049"/>
      <c r="AD124" s="1049"/>
      <c r="AE124" s="1050"/>
      <c r="AF124" s="1051" t="s">
        <v>468</v>
      </c>
      <c r="AG124" s="1049"/>
      <c r="AH124" s="1049"/>
      <c r="AI124" s="1049"/>
      <c r="AJ124" s="1050"/>
      <c r="AK124" s="1051" t="s">
        <v>489</v>
      </c>
      <c r="AL124" s="1049"/>
      <c r="AM124" s="1049"/>
      <c r="AN124" s="1049"/>
      <c r="AO124" s="1050"/>
      <c r="AP124" s="1052" t="s">
        <v>472</v>
      </c>
      <c r="AQ124" s="1053"/>
      <c r="AR124" s="1053"/>
      <c r="AS124" s="1053"/>
      <c r="AT124" s="1054"/>
      <c r="AU124" s="1151" t="s">
        <v>490</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t="s">
        <v>472</v>
      </c>
      <c r="BR124" s="1118"/>
      <c r="BS124" s="1118"/>
      <c r="BT124" s="1118"/>
      <c r="BU124" s="1118"/>
      <c r="BV124" s="1118" t="s">
        <v>472</v>
      </c>
      <c r="BW124" s="1118"/>
      <c r="BX124" s="1118"/>
      <c r="BY124" s="1118"/>
      <c r="BZ124" s="1118"/>
      <c r="CA124" s="1118" t="s">
        <v>468</v>
      </c>
      <c r="CB124" s="1118"/>
      <c r="CC124" s="1118"/>
      <c r="CD124" s="1118"/>
      <c r="CE124" s="1118"/>
      <c r="CF124" s="1119"/>
      <c r="CG124" s="1120"/>
      <c r="CH124" s="1120"/>
      <c r="CI124" s="1120"/>
      <c r="CJ124" s="1121"/>
      <c r="CK124" s="1103"/>
      <c r="CL124" s="1103"/>
      <c r="CM124" s="1103"/>
      <c r="CN124" s="1103"/>
      <c r="CO124" s="1104"/>
      <c r="CP124" s="1110" t="s">
        <v>491</v>
      </c>
      <c r="CQ124" s="1111"/>
      <c r="CR124" s="1111"/>
      <c r="CS124" s="1111"/>
      <c r="CT124" s="1111"/>
      <c r="CU124" s="1111"/>
      <c r="CV124" s="1111"/>
      <c r="CW124" s="1111"/>
      <c r="CX124" s="1111"/>
      <c r="CY124" s="1111"/>
      <c r="CZ124" s="1111"/>
      <c r="DA124" s="1111"/>
      <c r="DB124" s="1111"/>
      <c r="DC124" s="1111"/>
      <c r="DD124" s="1111"/>
      <c r="DE124" s="1111"/>
      <c r="DF124" s="1112"/>
      <c r="DG124" s="1095" t="s">
        <v>474</v>
      </c>
      <c r="DH124" s="1074"/>
      <c r="DI124" s="1074"/>
      <c r="DJ124" s="1074"/>
      <c r="DK124" s="1075"/>
      <c r="DL124" s="1073" t="s">
        <v>466</v>
      </c>
      <c r="DM124" s="1074"/>
      <c r="DN124" s="1074"/>
      <c r="DO124" s="1074"/>
      <c r="DP124" s="1075"/>
      <c r="DQ124" s="1073" t="s">
        <v>471</v>
      </c>
      <c r="DR124" s="1074"/>
      <c r="DS124" s="1074"/>
      <c r="DT124" s="1074"/>
      <c r="DU124" s="1075"/>
      <c r="DV124" s="1076" t="s">
        <v>441</v>
      </c>
      <c r="DW124" s="1077"/>
      <c r="DX124" s="1077"/>
      <c r="DY124" s="1077"/>
      <c r="DZ124" s="1078"/>
    </row>
    <row r="125" spans="1:130" s="246" customFormat="1" ht="26.25" customHeight="1" x14ac:dyDescent="0.15">
      <c r="A125" s="1149"/>
      <c r="B125" s="1036"/>
      <c r="C125" s="1006" t="s">
        <v>473</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474</v>
      </c>
      <c r="AB125" s="1049"/>
      <c r="AC125" s="1049"/>
      <c r="AD125" s="1049"/>
      <c r="AE125" s="1050"/>
      <c r="AF125" s="1051" t="s">
        <v>441</v>
      </c>
      <c r="AG125" s="1049"/>
      <c r="AH125" s="1049"/>
      <c r="AI125" s="1049"/>
      <c r="AJ125" s="1050"/>
      <c r="AK125" s="1051" t="s">
        <v>472</v>
      </c>
      <c r="AL125" s="1049"/>
      <c r="AM125" s="1049"/>
      <c r="AN125" s="1049"/>
      <c r="AO125" s="1050"/>
      <c r="AP125" s="1052" t="s">
        <v>474</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492</v>
      </c>
      <c r="CL125" s="1098"/>
      <c r="CM125" s="1098"/>
      <c r="CN125" s="1098"/>
      <c r="CO125" s="1099"/>
      <c r="CP125" s="1030" t="s">
        <v>493</v>
      </c>
      <c r="CQ125" s="979"/>
      <c r="CR125" s="979"/>
      <c r="CS125" s="979"/>
      <c r="CT125" s="979"/>
      <c r="CU125" s="979"/>
      <c r="CV125" s="979"/>
      <c r="CW125" s="979"/>
      <c r="CX125" s="979"/>
      <c r="CY125" s="979"/>
      <c r="CZ125" s="979"/>
      <c r="DA125" s="979"/>
      <c r="DB125" s="979"/>
      <c r="DC125" s="979"/>
      <c r="DD125" s="979"/>
      <c r="DE125" s="979"/>
      <c r="DF125" s="980"/>
      <c r="DG125" s="1016" t="s">
        <v>472</v>
      </c>
      <c r="DH125" s="1017"/>
      <c r="DI125" s="1017"/>
      <c r="DJ125" s="1017"/>
      <c r="DK125" s="1017"/>
      <c r="DL125" s="1017" t="s">
        <v>463</v>
      </c>
      <c r="DM125" s="1017"/>
      <c r="DN125" s="1017"/>
      <c r="DO125" s="1017"/>
      <c r="DP125" s="1017"/>
      <c r="DQ125" s="1017" t="s">
        <v>488</v>
      </c>
      <c r="DR125" s="1017"/>
      <c r="DS125" s="1017"/>
      <c r="DT125" s="1017"/>
      <c r="DU125" s="1017"/>
      <c r="DV125" s="1018" t="s">
        <v>466</v>
      </c>
      <c r="DW125" s="1018"/>
      <c r="DX125" s="1018"/>
      <c r="DY125" s="1018"/>
      <c r="DZ125" s="1019"/>
    </row>
    <row r="126" spans="1:130" s="246" customFormat="1" ht="26.25" customHeight="1" thickBot="1" x14ac:dyDescent="0.2">
      <c r="A126" s="1149"/>
      <c r="B126" s="1036"/>
      <c r="C126" s="1006" t="s">
        <v>476</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t="s">
        <v>466</v>
      </c>
      <c r="AB126" s="1049"/>
      <c r="AC126" s="1049"/>
      <c r="AD126" s="1049"/>
      <c r="AE126" s="1050"/>
      <c r="AF126" s="1051" t="s">
        <v>471</v>
      </c>
      <c r="AG126" s="1049"/>
      <c r="AH126" s="1049"/>
      <c r="AI126" s="1049"/>
      <c r="AJ126" s="1050"/>
      <c r="AK126" s="1051" t="s">
        <v>474</v>
      </c>
      <c r="AL126" s="1049"/>
      <c r="AM126" s="1049"/>
      <c r="AN126" s="1049"/>
      <c r="AO126" s="1050"/>
      <c r="AP126" s="1052" t="s">
        <v>468</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494</v>
      </c>
      <c r="CQ126" s="1040"/>
      <c r="CR126" s="1040"/>
      <c r="CS126" s="1040"/>
      <c r="CT126" s="1040"/>
      <c r="CU126" s="1040"/>
      <c r="CV126" s="1040"/>
      <c r="CW126" s="1040"/>
      <c r="CX126" s="1040"/>
      <c r="CY126" s="1040"/>
      <c r="CZ126" s="1040"/>
      <c r="DA126" s="1040"/>
      <c r="DB126" s="1040"/>
      <c r="DC126" s="1040"/>
      <c r="DD126" s="1040"/>
      <c r="DE126" s="1040"/>
      <c r="DF126" s="1041"/>
      <c r="DG126" s="1009" t="s">
        <v>489</v>
      </c>
      <c r="DH126" s="1010"/>
      <c r="DI126" s="1010"/>
      <c r="DJ126" s="1010"/>
      <c r="DK126" s="1010"/>
      <c r="DL126" s="1010" t="s">
        <v>466</v>
      </c>
      <c r="DM126" s="1010"/>
      <c r="DN126" s="1010"/>
      <c r="DO126" s="1010"/>
      <c r="DP126" s="1010"/>
      <c r="DQ126" s="1010" t="s">
        <v>474</v>
      </c>
      <c r="DR126" s="1010"/>
      <c r="DS126" s="1010"/>
      <c r="DT126" s="1010"/>
      <c r="DU126" s="1010"/>
      <c r="DV126" s="1011" t="s">
        <v>488</v>
      </c>
      <c r="DW126" s="1011"/>
      <c r="DX126" s="1011"/>
      <c r="DY126" s="1011"/>
      <c r="DZ126" s="1012"/>
    </row>
    <row r="127" spans="1:130" s="246" customFormat="1" ht="26.25" customHeight="1" x14ac:dyDescent="0.15">
      <c r="A127" s="1150"/>
      <c r="B127" s="1038"/>
      <c r="C127" s="1092" t="s">
        <v>495</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t="s">
        <v>468</v>
      </c>
      <c r="AB127" s="1049"/>
      <c r="AC127" s="1049"/>
      <c r="AD127" s="1049"/>
      <c r="AE127" s="1050"/>
      <c r="AF127" s="1051" t="s">
        <v>466</v>
      </c>
      <c r="AG127" s="1049"/>
      <c r="AH127" s="1049"/>
      <c r="AI127" s="1049"/>
      <c r="AJ127" s="1050"/>
      <c r="AK127" s="1051" t="s">
        <v>466</v>
      </c>
      <c r="AL127" s="1049"/>
      <c r="AM127" s="1049"/>
      <c r="AN127" s="1049"/>
      <c r="AO127" s="1050"/>
      <c r="AP127" s="1052" t="s">
        <v>441</v>
      </c>
      <c r="AQ127" s="1053"/>
      <c r="AR127" s="1053"/>
      <c r="AS127" s="1053"/>
      <c r="AT127" s="1054"/>
      <c r="AU127" s="282"/>
      <c r="AV127" s="282"/>
      <c r="AW127" s="282"/>
      <c r="AX127" s="1122" t="s">
        <v>496</v>
      </c>
      <c r="AY127" s="1123"/>
      <c r="AZ127" s="1123"/>
      <c r="BA127" s="1123"/>
      <c r="BB127" s="1123"/>
      <c r="BC127" s="1123"/>
      <c r="BD127" s="1123"/>
      <c r="BE127" s="1124"/>
      <c r="BF127" s="1125" t="s">
        <v>497</v>
      </c>
      <c r="BG127" s="1123"/>
      <c r="BH127" s="1123"/>
      <c r="BI127" s="1123"/>
      <c r="BJ127" s="1123"/>
      <c r="BK127" s="1123"/>
      <c r="BL127" s="1124"/>
      <c r="BM127" s="1125" t="s">
        <v>498</v>
      </c>
      <c r="BN127" s="1123"/>
      <c r="BO127" s="1123"/>
      <c r="BP127" s="1123"/>
      <c r="BQ127" s="1123"/>
      <c r="BR127" s="1123"/>
      <c r="BS127" s="1124"/>
      <c r="BT127" s="1125" t="s">
        <v>499</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500</v>
      </c>
      <c r="CQ127" s="1040"/>
      <c r="CR127" s="1040"/>
      <c r="CS127" s="1040"/>
      <c r="CT127" s="1040"/>
      <c r="CU127" s="1040"/>
      <c r="CV127" s="1040"/>
      <c r="CW127" s="1040"/>
      <c r="CX127" s="1040"/>
      <c r="CY127" s="1040"/>
      <c r="CZ127" s="1040"/>
      <c r="DA127" s="1040"/>
      <c r="DB127" s="1040"/>
      <c r="DC127" s="1040"/>
      <c r="DD127" s="1040"/>
      <c r="DE127" s="1040"/>
      <c r="DF127" s="1041"/>
      <c r="DG127" s="1009" t="s">
        <v>466</v>
      </c>
      <c r="DH127" s="1010"/>
      <c r="DI127" s="1010"/>
      <c r="DJ127" s="1010"/>
      <c r="DK127" s="1010"/>
      <c r="DL127" s="1010" t="s">
        <v>469</v>
      </c>
      <c r="DM127" s="1010"/>
      <c r="DN127" s="1010"/>
      <c r="DO127" s="1010"/>
      <c r="DP127" s="1010"/>
      <c r="DQ127" s="1010" t="s">
        <v>489</v>
      </c>
      <c r="DR127" s="1010"/>
      <c r="DS127" s="1010"/>
      <c r="DT127" s="1010"/>
      <c r="DU127" s="1010"/>
      <c r="DV127" s="1011" t="s">
        <v>474</v>
      </c>
      <c r="DW127" s="1011"/>
      <c r="DX127" s="1011"/>
      <c r="DY127" s="1011"/>
      <c r="DZ127" s="1012"/>
    </row>
    <row r="128" spans="1:130" s="246" customFormat="1" ht="26.25" customHeight="1" thickBot="1" x14ac:dyDescent="0.2">
      <c r="A128" s="1133" t="s">
        <v>501</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502</v>
      </c>
      <c r="X128" s="1135"/>
      <c r="Y128" s="1135"/>
      <c r="Z128" s="1136"/>
      <c r="AA128" s="1137">
        <v>1105600</v>
      </c>
      <c r="AB128" s="1138"/>
      <c r="AC128" s="1138"/>
      <c r="AD128" s="1138"/>
      <c r="AE128" s="1139"/>
      <c r="AF128" s="1140">
        <v>1183104</v>
      </c>
      <c r="AG128" s="1138"/>
      <c r="AH128" s="1138"/>
      <c r="AI128" s="1138"/>
      <c r="AJ128" s="1139"/>
      <c r="AK128" s="1140">
        <v>1123173</v>
      </c>
      <c r="AL128" s="1138"/>
      <c r="AM128" s="1138"/>
      <c r="AN128" s="1138"/>
      <c r="AO128" s="1139"/>
      <c r="AP128" s="1141"/>
      <c r="AQ128" s="1142"/>
      <c r="AR128" s="1142"/>
      <c r="AS128" s="1142"/>
      <c r="AT128" s="1143"/>
      <c r="AU128" s="282"/>
      <c r="AV128" s="282"/>
      <c r="AW128" s="282"/>
      <c r="AX128" s="978" t="s">
        <v>503</v>
      </c>
      <c r="AY128" s="979"/>
      <c r="AZ128" s="979"/>
      <c r="BA128" s="979"/>
      <c r="BB128" s="979"/>
      <c r="BC128" s="979"/>
      <c r="BD128" s="979"/>
      <c r="BE128" s="980"/>
      <c r="BF128" s="1144" t="s">
        <v>463</v>
      </c>
      <c r="BG128" s="1145"/>
      <c r="BH128" s="1145"/>
      <c r="BI128" s="1145"/>
      <c r="BJ128" s="1145"/>
      <c r="BK128" s="1145"/>
      <c r="BL128" s="1146"/>
      <c r="BM128" s="1144">
        <v>11.81</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504</v>
      </c>
      <c r="CQ128" s="1127"/>
      <c r="CR128" s="1127"/>
      <c r="CS128" s="1127"/>
      <c r="CT128" s="1127"/>
      <c r="CU128" s="1127"/>
      <c r="CV128" s="1127"/>
      <c r="CW128" s="1127"/>
      <c r="CX128" s="1127"/>
      <c r="CY128" s="1127"/>
      <c r="CZ128" s="1127"/>
      <c r="DA128" s="1127"/>
      <c r="DB128" s="1127"/>
      <c r="DC128" s="1127"/>
      <c r="DD128" s="1127"/>
      <c r="DE128" s="1127"/>
      <c r="DF128" s="1128"/>
      <c r="DG128" s="1129" t="s">
        <v>441</v>
      </c>
      <c r="DH128" s="1130"/>
      <c r="DI128" s="1130"/>
      <c r="DJ128" s="1130"/>
      <c r="DK128" s="1130"/>
      <c r="DL128" s="1130" t="s">
        <v>466</v>
      </c>
      <c r="DM128" s="1130"/>
      <c r="DN128" s="1130"/>
      <c r="DO128" s="1130"/>
      <c r="DP128" s="1130"/>
      <c r="DQ128" s="1130" t="s">
        <v>472</v>
      </c>
      <c r="DR128" s="1130"/>
      <c r="DS128" s="1130"/>
      <c r="DT128" s="1130"/>
      <c r="DU128" s="1130"/>
      <c r="DV128" s="1131" t="s">
        <v>472</v>
      </c>
      <c r="DW128" s="1131"/>
      <c r="DX128" s="1131"/>
      <c r="DY128" s="1131"/>
      <c r="DZ128" s="1132"/>
    </row>
    <row r="129" spans="1:131" s="246" customFormat="1" ht="26.25" customHeight="1" x14ac:dyDescent="0.15">
      <c r="A129" s="1020" t="s">
        <v>107</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505</v>
      </c>
      <c r="X129" s="1164"/>
      <c r="Y129" s="1164"/>
      <c r="Z129" s="1165"/>
      <c r="AA129" s="1048">
        <v>29904712</v>
      </c>
      <c r="AB129" s="1049"/>
      <c r="AC129" s="1049"/>
      <c r="AD129" s="1049"/>
      <c r="AE129" s="1050"/>
      <c r="AF129" s="1051">
        <v>29846140</v>
      </c>
      <c r="AG129" s="1049"/>
      <c r="AH129" s="1049"/>
      <c r="AI129" s="1049"/>
      <c r="AJ129" s="1050"/>
      <c r="AK129" s="1051">
        <v>29948897</v>
      </c>
      <c r="AL129" s="1049"/>
      <c r="AM129" s="1049"/>
      <c r="AN129" s="1049"/>
      <c r="AO129" s="1050"/>
      <c r="AP129" s="1166"/>
      <c r="AQ129" s="1167"/>
      <c r="AR129" s="1167"/>
      <c r="AS129" s="1167"/>
      <c r="AT129" s="1168"/>
      <c r="AU129" s="284"/>
      <c r="AV129" s="284"/>
      <c r="AW129" s="284"/>
      <c r="AX129" s="1157" t="s">
        <v>506</v>
      </c>
      <c r="AY129" s="1040"/>
      <c r="AZ129" s="1040"/>
      <c r="BA129" s="1040"/>
      <c r="BB129" s="1040"/>
      <c r="BC129" s="1040"/>
      <c r="BD129" s="1040"/>
      <c r="BE129" s="1041"/>
      <c r="BF129" s="1158" t="s">
        <v>464</v>
      </c>
      <c r="BG129" s="1159"/>
      <c r="BH129" s="1159"/>
      <c r="BI129" s="1159"/>
      <c r="BJ129" s="1159"/>
      <c r="BK129" s="1159"/>
      <c r="BL129" s="1160"/>
      <c r="BM129" s="1158">
        <v>16.809999999999999</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1020" t="s">
        <v>507</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508</v>
      </c>
      <c r="X130" s="1164"/>
      <c r="Y130" s="1164"/>
      <c r="Z130" s="1165"/>
      <c r="AA130" s="1048">
        <v>5236820</v>
      </c>
      <c r="AB130" s="1049"/>
      <c r="AC130" s="1049"/>
      <c r="AD130" s="1049"/>
      <c r="AE130" s="1050"/>
      <c r="AF130" s="1051">
        <v>5251013</v>
      </c>
      <c r="AG130" s="1049"/>
      <c r="AH130" s="1049"/>
      <c r="AI130" s="1049"/>
      <c r="AJ130" s="1050"/>
      <c r="AK130" s="1051">
        <v>5384746</v>
      </c>
      <c r="AL130" s="1049"/>
      <c r="AM130" s="1049"/>
      <c r="AN130" s="1049"/>
      <c r="AO130" s="1050"/>
      <c r="AP130" s="1166"/>
      <c r="AQ130" s="1167"/>
      <c r="AR130" s="1167"/>
      <c r="AS130" s="1167"/>
      <c r="AT130" s="1168"/>
      <c r="AU130" s="284"/>
      <c r="AV130" s="284"/>
      <c r="AW130" s="284"/>
      <c r="AX130" s="1157" t="s">
        <v>509</v>
      </c>
      <c r="AY130" s="1040"/>
      <c r="AZ130" s="1040"/>
      <c r="BA130" s="1040"/>
      <c r="BB130" s="1040"/>
      <c r="BC130" s="1040"/>
      <c r="BD130" s="1040"/>
      <c r="BE130" s="1041"/>
      <c r="BF130" s="1194">
        <v>3.8</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510</v>
      </c>
      <c r="X131" s="1202"/>
      <c r="Y131" s="1202"/>
      <c r="Z131" s="1203"/>
      <c r="AA131" s="1095">
        <v>24667892</v>
      </c>
      <c r="AB131" s="1074"/>
      <c r="AC131" s="1074"/>
      <c r="AD131" s="1074"/>
      <c r="AE131" s="1075"/>
      <c r="AF131" s="1073">
        <v>24595127</v>
      </c>
      <c r="AG131" s="1074"/>
      <c r="AH131" s="1074"/>
      <c r="AI131" s="1074"/>
      <c r="AJ131" s="1075"/>
      <c r="AK131" s="1073">
        <v>24564151</v>
      </c>
      <c r="AL131" s="1074"/>
      <c r="AM131" s="1074"/>
      <c r="AN131" s="1074"/>
      <c r="AO131" s="1075"/>
      <c r="AP131" s="1204"/>
      <c r="AQ131" s="1205"/>
      <c r="AR131" s="1205"/>
      <c r="AS131" s="1205"/>
      <c r="AT131" s="1206"/>
      <c r="AU131" s="284"/>
      <c r="AV131" s="284"/>
      <c r="AW131" s="284"/>
      <c r="AX131" s="1176" t="s">
        <v>511</v>
      </c>
      <c r="AY131" s="1127"/>
      <c r="AZ131" s="1127"/>
      <c r="BA131" s="1127"/>
      <c r="BB131" s="1127"/>
      <c r="BC131" s="1127"/>
      <c r="BD131" s="1127"/>
      <c r="BE131" s="1128"/>
      <c r="BF131" s="1177" t="s">
        <v>466</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83" t="s">
        <v>512</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513</v>
      </c>
      <c r="W132" s="1187"/>
      <c r="X132" s="1187"/>
      <c r="Y132" s="1187"/>
      <c r="Z132" s="1188"/>
      <c r="AA132" s="1189">
        <v>3.572329731</v>
      </c>
      <c r="AB132" s="1190"/>
      <c r="AC132" s="1190"/>
      <c r="AD132" s="1190"/>
      <c r="AE132" s="1191"/>
      <c r="AF132" s="1192">
        <v>4.027555274</v>
      </c>
      <c r="AG132" s="1190"/>
      <c r="AH132" s="1190"/>
      <c r="AI132" s="1190"/>
      <c r="AJ132" s="1191"/>
      <c r="AK132" s="1192">
        <v>3.935574811</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514</v>
      </c>
      <c r="W133" s="1170"/>
      <c r="X133" s="1170"/>
      <c r="Y133" s="1170"/>
      <c r="Z133" s="1171"/>
      <c r="AA133" s="1172">
        <v>3.6</v>
      </c>
      <c r="AB133" s="1173"/>
      <c r="AC133" s="1173"/>
      <c r="AD133" s="1173"/>
      <c r="AE133" s="1174"/>
      <c r="AF133" s="1172">
        <v>3.7</v>
      </c>
      <c r="AG133" s="1173"/>
      <c r="AH133" s="1173"/>
      <c r="AI133" s="1173"/>
      <c r="AJ133" s="1174"/>
      <c r="AK133" s="1172">
        <v>3.8</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ZPpaL7U7blPSvjZ7AklFH8i34e5CBnoGJBOXIKIws1Nymbk1yWPE6qckwDeZXq0znX+bjW0SNEBsWG48vaSE5A==" saltValue="z/hBUbnk7PDaR0YMVKvlB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41" zoomScale="73" zoomScaleNormal="85" zoomScaleSheetLayoutView="73" workbookViewId="0">
      <selection activeCell="AF51" sqref="AF51"/>
    </sheetView>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515</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Hl9xh5tB3kH0FU6wNofDqXQXZhv+JSBr6ZpTunoDsGvWfxEY2Q/Mf5HOWrjOUL82M+omwivX6bA7MVvFSLwLCA==" saltValue="WtZM0clXpHP9v+joYAMmj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A52" zoomScale="77" zoomScaleNormal="77" zoomScaleSheetLayoutView="55" workbookViewId="0">
      <selection activeCell="AM29" sqref="AM29:AR29"/>
    </sheetView>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Q6fUmnkFzbj71MoKHXDsFl9TSvkCEuMR8Q/1ie48mBDfIz3vM0/icWgxCZSVF1U5fpNRnAmA9AlRZgkJw9K+4A==" saltValue="T5RzCPJEkW3Vquwb7KVua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29" zoomScale="80" zoomScaleSheetLayoutView="80" workbookViewId="0">
      <selection activeCell="AM29" sqref="AM29:AR29"/>
    </sheetView>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516</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517</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518</v>
      </c>
      <c r="AP7" s="303"/>
      <c r="AQ7" s="304" t="s">
        <v>519</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520</v>
      </c>
      <c r="AQ8" s="310" t="s">
        <v>521</v>
      </c>
      <c r="AR8" s="311" t="s">
        <v>522</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523</v>
      </c>
      <c r="AL9" s="1213"/>
      <c r="AM9" s="1213"/>
      <c r="AN9" s="1214"/>
      <c r="AO9" s="312">
        <v>8036751</v>
      </c>
      <c r="AP9" s="312">
        <v>63495</v>
      </c>
      <c r="AQ9" s="313">
        <v>56739</v>
      </c>
      <c r="AR9" s="314">
        <v>11.9</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524</v>
      </c>
      <c r="AL10" s="1213"/>
      <c r="AM10" s="1213"/>
      <c r="AN10" s="1214"/>
      <c r="AO10" s="315">
        <v>1365375</v>
      </c>
      <c r="AP10" s="315">
        <v>10787</v>
      </c>
      <c r="AQ10" s="316">
        <v>3644</v>
      </c>
      <c r="AR10" s="317">
        <v>196</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525</v>
      </c>
      <c r="AL11" s="1213"/>
      <c r="AM11" s="1213"/>
      <c r="AN11" s="1214"/>
      <c r="AO11" s="315">
        <v>64262</v>
      </c>
      <c r="AP11" s="315">
        <v>508</v>
      </c>
      <c r="AQ11" s="316">
        <v>3408</v>
      </c>
      <c r="AR11" s="317">
        <v>-85.1</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526</v>
      </c>
      <c r="AL12" s="1213"/>
      <c r="AM12" s="1213"/>
      <c r="AN12" s="1214"/>
      <c r="AO12" s="315" t="s">
        <v>527</v>
      </c>
      <c r="AP12" s="315" t="s">
        <v>527</v>
      </c>
      <c r="AQ12" s="316">
        <v>508</v>
      </c>
      <c r="AR12" s="317" t="s">
        <v>527</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528</v>
      </c>
      <c r="AL13" s="1213"/>
      <c r="AM13" s="1213"/>
      <c r="AN13" s="1214"/>
      <c r="AO13" s="315" t="s">
        <v>527</v>
      </c>
      <c r="AP13" s="315" t="s">
        <v>527</v>
      </c>
      <c r="AQ13" s="316">
        <v>12</v>
      </c>
      <c r="AR13" s="317" t="s">
        <v>527</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529</v>
      </c>
      <c r="AL14" s="1213"/>
      <c r="AM14" s="1213"/>
      <c r="AN14" s="1214"/>
      <c r="AO14" s="315" t="s">
        <v>527</v>
      </c>
      <c r="AP14" s="315" t="s">
        <v>527</v>
      </c>
      <c r="AQ14" s="316">
        <v>2329</v>
      </c>
      <c r="AR14" s="317" t="s">
        <v>527</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530</v>
      </c>
      <c r="AL15" s="1213"/>
      <c r="AM15" s="1213"/>
      <c r="AN15" s="1214"/>
      <c r="AO15" s="315">
        <v>111978</v>
      </c>
      <c r="AP15" s="315">
        <v>885</v>
      </c>
      <c r="AQ15" s="316">
        <v>1096</v>
      </c>
      <c r="AR15" s="317">
        <v>-19.3</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531</v>
      </c>
      <c r="AL16" s="1216"/>
      <c r="AM16" s="1216"/>
      <c r="AN16" s="1217"/>
      <c r="AO16" s="315">
        <v>-653118</v>
      </c>
      <c r="AP16" s="315">
        <v>-5160</v>
      </c>
      <c r="AQ16" s="316">
        <v>-4593</v>
      </c>
      <c r="AR16" s="317">
        <v>12.3</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184</v>
      </c>
      <c r="AL17" s="1216"/>
      <c r="AM17" s="1216"/>
      <c r="AN17" s="1217"/>
      <c r="AO17" s="315">
        <v>8925248</v>
      </c>
      <c r="AP17" s="315">
        <v>70515</v>
      </c>
      <c r="AQ17" s="316">
        <v>63141</v>
      </c>
      <c r="AR17" s="317">
        <v>11.7</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532</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533</v>
      </c>
      <c r="AP20" s="323" t="s">
        <v>534</v>
      </c>
      <c r="AQ20" s="324" t="s">
        <v>535</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536</v>
      </c>
      <c r="AL21" s="1208"/>
      <c r="AM21" s="1208"/>
      <c r="AN21" s="1209"/>
      <c r="AO21" s="327">
        <v>7.91</v>
      </c>
      <c r="AP21" s="328">
        <v>6</v>
      </c>
      <c r="AQ21" s="329">
        <v>1.91</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537</v>
      </c>
      <c r="AL22" s="1208"/>
      <c r="AM22" s="1208"/>
      <c r="AN22" s="1209"/>
      <c r="AO22" s="332">
        <v>98.9</v>
      </c>
      <c r="AP22" s="333">
        <v>99.5</v>
      </c>
      <c r="AQ22" s="334">
        <v>-0.6</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538</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539</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540</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518</v>
      </c>
      <c r="AP30" s="303"/>
      <c r="AQ30" s="304" t="s">
        <v>519</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520</v>
      </c>
      <c r="AQ31" s="310" t="s">
        <v>521</v>
      </c>
      <c r="AR31" s="311" t="s">
        <v>522</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541</v>
      </c>
      <c r="AL32" s="1224"/>
      <c r="AM32" s="1224"/>
      <c r="AN32" s="1225"/>
      <c r="AO32" s="342">
        <v>5621061</v>
      </c>
      <c r="AP32" s="342">
        <v>44410</v>
      </c>
      <c r="AQ32" s="343">
        <v>32265</v>
      </c>
      <c r="AR32" s="344">
        <v>37.6</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542</v>
      </c>
      <c r="AL33" s="1224"/>
      <c r="AM33" s="1224"/>
      <c r="AN33" s="1225"/>
      <c r="AO33" s="342" t="s">
        <v>527</v>
      </c>
      <c r="AP33" s="342" t="s">
        <v>527</v>
      </c>
      <c r="AQ33" s="343">
        <v>1</v>
      </c>
      <c r="AR33" s="344" t="s">
        <v>527</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543</v>
      </c>
      <c r="AL34" s="1224"/>
      <c r="AM34" s="1224"/>
      <c r="AN34" s="1225"/>
      <c r="AO34" s="342" t="s">
        <v>527</v>
      </c>
      <c r="AP34" s="342" t="s">
        <v>527</v>
      </c>
      <c r="AQ34" s="343">
        <v>32</v>
      </c>
      <c r="AR34" s="344" t="s">
        <v>527</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544</v>
      </c>
      <c r="AL35" s="1224"/>
      <c r="AM35" s="1224"/>
      <c r="AN35" s="1225"/>
      <c r="AO35" s="342">
        <v>1598429</v>
      </c>
      <c r="AP35" s="342">
        <v>12629</v>
      </c>
      <c r="AQ35" s="343">
        <v>6764</v>
      </c>
      <c r="AR35" s="344">
        <v>86.7</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545</v>
      </c>
      <c r="AL36" s="1224"/>
      <c r="AM36" s="1224"/>
      <c r="AN36" s="1225"/>
      <c r="AO36" s="342">
        <v>255170</v>
      </c>
      <c r="AP36" s="342">
        <v>2016</v>
      </c>
      <c r="AQ36" s="343">
        <v>1228</v>
      </c>
      <c r="AR36" s="344">
        <v>64.2</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546</v>
      </c>
      <c r="AL37" s="1224"/>
      <c r="AM37" s="1224"/>
      <c r="AN37" s="1225"/>
      <c r="AO37" s="342" t="s">
        <v>527</v>
      </c>
      <c r="AP37" s="342" t="s">
        <v>527</v>
      </c>
      <c r="AQ37" s="343">
        <v>1060</v>
      </c>
      <c r="AR37" s="344" t="s">
        <v>527</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547</v>
      </c>
      <c r="AL38" s="1227"/>
      <c r="AM38" s="1227"/>
      <c r="AN38" s="1228"/>
      <c r="AO38" s="345" t="s">
        <v>527</v>
      </c>
      <c r="AP38" s="345" t="s">
        <v>527</v>
      </c>
      <c r="AQ38" s="346">
        <v>1</v>
      </c>
      <c r="AR38" s="334" t="s">
        <v>527</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548</v>
      </c>
      <c r="AL39" s="1227"/>
      <c r="AM39" s="1227"/>
      <c r="AN39" s="1228"/>
      <c r="AO39" s="342">
        <v>-1123173</v>
      </c>
      <c r="AP39" s="342">
        <v>-8874</v>
      </c>
      <c r="AQ39" s="343">
        <v>-6969</v>
      </c>
      <c r="AR39" s="344">
        <v>27.3</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549</v>
      </c>
      <c r="AL40" s="1224"/>
      <c r="AM40" s="1224"/>
      <c r="AN40" s="1225"/>
      <c r="AO40" s="342">
        <v>-5384746</v>
      </c>
      <c r="AP40" s="342">
        <v>-42543</v>
      </c>
      <c r="AQ40" s="343">
        <v>-26451</v>
      </c>
      <c r="AR40" s="344">
        <v>60.8</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297</v>
      </c>
      <c r="AL41" s="1230"/>
      <c r="AM41" s="1230"/>
      <c r="AN41" s="1231"/>
      <c r="AO41" s="342">
        <v>966741</v>
      </c>
      <c r="AP41" s="342">
        <v>7638</v>
      </c>
      <c r="AQ41" s="343">
        <v>7931</v>
      </c>
      <c r="AR41" s="344">
        <v>-3.7</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550</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551</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552</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518</v>
      </c>
      <c r="AN49" s="1220" t="s">
        <v>553</v>
      </c>
      <c r="AO49" s="1221"/>
      <c r="AP49" s="1221"/>
      <c r="AQ49" s="1221"/>
      <c r="AR49" s="1222"/>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554</v>
      </c>
      <c r="AO50" s="359" t="s">
        <v>555</v>
      </c>
      <c r="AP50" s="360" t="s">
        <v>556</v>
      </c>
      <c r="AQ50" s="361" t="s">
        <v>557</v>
      </c>
      <c r="AR50" s="362" t="s">
        <v>558</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559</v>
      </c>
      <c r="AL51" s="355"/>
      <c r="AM51" s="363">
        <v>5001019</v>
      </c>
      <c r="AN51" s="364">
        <v>38215</v>
      </c>
      <c r="AO51" s="365">
        <v>-16.100000000000001</v>
      </c>
      <c r="AP51" s="366">
        <v>53605</v>
      </c>
      <c r="AQ51" s="367">
        <v>5.4</v>
      </c>
      <c r="AR51" s="368">
        <v>-21.5</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560</v>
      </c>
      <c r="AM52" s="371">
        <v>3148229</v>
      </c>
      <c r="AN52" s="372">
        <v>24057</v>
      </c>
      <c r="AO52" s="373">
        <v>4.8</v>
      </c>
      <c r="AP52" s="374">
        <v>28343</v>
      </c>
      <c r="AQ52" s="375">
        <v>11.7</v>
      </c>
      <c r="AR52" s="376">
        <v>-6.9</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561</v>
      </c>
      <c r="AL53" s="355"/>
      <c r="AM53" s="363">
        <v>7895573</v>
      </c>
      <c r="AN53" s="364">
        <v>60846</v>
      </c>
      <c r="AO53" s="365">
        <v>59.2</v>
      </c>
      <c r="AP53" s="366">
        <v>44267</v>
      </c>
      <c r="AQ53" s="367">
        <v>-17.399999999999999</v>
      </c>
      <c r="AR53" s="368">
        <v>76.599999999999994</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560</v>
      </c>
      <c r="AM54" s="371">
        <v>5386651</v>
      </c>
      <c r="AN54" s="372">
        <v>41511</v>
      </c>
      <c r="AO54" s="373">
        <v>72.599999999999994</v>
      </c>
      <c r="AP54" s="374">
        <v>26161</v>
      </c>
      <c r="AQ54" s="375">
        <v>-7.7</v>
      </c>
      <c r="AR54" s="376">
        <v>80.3</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562</v>
      </c>
      <c r="AL55" s="355"/>
      <c r="AM55" s="363">
        <v>7022324</v>
      </c>
      <c r="AN55" s="364">
        <v>54521</v>
      </c>
      <c r="AO55" s="365">
        <v>-10.4</v>
      </c>
      <c r="AP55" s="366">
        <v>40879</v>
      </c>
      <c r="AQ55" s="367">
        <v>-7.7</v>
      </c>
      <c r="AR55" s="368">
        <v>-2.7</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560</v>
      </c>
      <c r="AM56" s="371">
        <v>4466032</v>
      </c>
      <c r="AN56" s="372">
        <v>34674</v>
      </c>
      <c r="AO56" s="373">
        <v>-16.5</v>
      </c>
      <c r="AP56" s="374">
        <v>24087</v>
      </c>
      <c r="AQ56" s="375">
        <v>-7.9</v>
      </c>
      <c r="AR56" s="376">
        <v>-8.6</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563</v>
      </c>
      <c r="AL57" s="355"/>
      <c r="AM57" s="363">
        <v>4386592</v>
      </c>
      <c r="AN57" s="364">
        <v>34326</v>
      </c>
      <c r="AO57" s="365">
        <v>-37</v>
      </c>
      <c r="AP57" s="366">
        <v>42651</v>
      </c>
      <c r="AQ57" s="367">
        <v>4.3</v>
      </c>
      <c r="AR57" s="368">
        <v>-41.3</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560</v>
      </c>
      <c r="AM58" s="371">
        <v>3045130</v>
      </c>
      <c r="AN58" s="372">
        <v>23829</v>
      </c>
      <c r="AO58" s="373">
        <v>-31.3</v>
      </c>
      <c r="AP58" s="374">
        <v>22675</v>
      </c>
      <c r="AQ58" s="375">
        <v>-5.9</v>
      </c>
      <c r="AR58" s="376">
        <v>-25.4</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564</v>
      </c>
      <c r="AL59" s="355"/>
      <c r="AM59" s="363">
        <v>8801192</v>
      </c>
      <c r="AN59" s="364">
        <v>69535</v>
      </c>
      <c r="AO59" s="365">
        <v>102.6</v>
      </c>
      <c r="AP59" s="366">
        <v>43226</v>
      </c>
      <c r="AQ59" s="367">
        <v>1.3</v>
      </c>
      <c r="AR59" s="368">
        <v>101.3</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560</v>
      </c>
      <c r="AM60" s="371">
        <v>5742668</v>
      </c>
      <c r="AN60" s="372">
        <v>45370</v>
      </c>
      <c r="AO60" s="373">
        <v>90.4</v>
      </c>
      <c r="AP60" s="374">
        <v>22622</v>
      </c>
      <c r="AQ60" s="375">
        <v>-0.2</v>
      </c>
      <c r="AR60" s="376">
        <v>90.6</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565</v>
      </c>
      <c r="AL61" s="377"/>
      <c r="AM61" s="378">
        <v>6621340</v>
      </c>
      <c r="AN61" s="379">
        <v>51489</v>
      </c>
      <c r="AO61" s="380">
        <v>19.7</v>
      </c>
      <c r="AP61" s="381">
        <v>44926</v>
      </c>
      <c r="AQ61" s="382">
        <v>-2.8</v>
      </c>
      <c r="AR61" s="368">
        <v>22.5</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560</v>
      </c>
      <c r="AM62" s="371">
        <v>4357742</v>
      </c>
      <c r="AN62" s="372">
        <v>33888</v>
      </c>
      <c r="AO62" s="373">
        <v>24</v>
      </c>
      <c r="AP62" s="374">
        <v>24778</v>
      </c>
      <c r="AQ62" s="375">
        <v>-2</v>
      </c>
      <c r="AR62" s="376">
        <v>26</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4YfQMrYlaoRcCi6iUKwpkM3hvb9k4B8An7DJbNLVg/fq6B/Au1h/5alFxp51Mj/sHU1scj3/haSX2mAV2uB5yg==" saltValue="Kf/h9ElUfVKvJEOPUd/Ya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53" zoomScale="77" zoomScaleNormal="77" zoomScaleSheetLayoutView="55" workbookViewId="0">
      <selection activeCell="AM29" sqref="AM29:AR29"/>
    </sheetView>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567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P4XiKCDbjzucwLpWiFlgmfKnvzg52trL8+BY9onyP+90d22fnNywH+sgBB7Vj8mDZXAfqQAK0M+7kFdYywZE+Q==" saltValue="j9vf4ST2YAy2T3A6twcBV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B1" zoomScale="75" zoomScaleNormal="75" zoomScaleSheetLayoutView="55" workbookViewId="0">
      <selection activeCell="AM29" sqref="AM29:AR29"/>
    </sheetView>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568</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Ytx8kNEJ/Awr9sc5fdMouhdpz8cTV7TJXqmmGD+n24Fgr6Vo5wnyDB52OQ8rfOziJ/LTnqszFxuNs1OWxhtGRg==" saltValue="ikApIKeDtn7ZCRb+8AbqR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26" zoomScale="80" zoomScaleNormal="80" zoomScaleSheetLayoutView="100" workbookViewId="0">
      <selection activeCell="AM29" sqref="AM29:AR29"/>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569</v>
      </c>
      <c r="G46" s="8" t="s">
        <v>570</v>
      </c>
      <c r="H46" s="8" t="s">
        <v>571</v>
      </c>
      <c r="I46" s="8" t="s">
        <v>572</v>
      </c>
      <c r="J46" s="9" t="s">
        <v>573</v>
      </c>
    </row>
    <row r="47" spans="2:10" ht="57.75" customHeight="1" x14ac:dyDescent="0.15">
      <c r="B47" s="10"/>
      <c r="C47" s="1232" t="s">
        <v>3</v>
      </c>
      <c r="D47" s="1232"/>
      <c r="E47" s="1233"/>
      <c r="F47" s="11">
        <v>40.700000000000003</v>
      </c>
      <c r="G47" s="12">
        <v>43.85</v>
      </c>
      <c r="H47" s="12">
        <v>48.29</v>
      </c>
      <c r="I47" s="12">
        <v>49.98</v>
      </c>
      <c r="J47" s="13">
        <v>42.99</v>
      </c>
    </row>
    <row r="48" spans="2:10" ht="57.75" customHeight="1" x14ac:dyDescent="0.15">
      <c r="B48" s="14"/>
      <c r="C48" s="1234" t="s">
        <v>4</v>
      </c>
      <c r="D48" s="1234"/>
      <c r="E48" s="1235"/>
      <c r="F48" s="15">
        <v>6.99</v>
      </c>
      <c r="G48" s="16">
        <v>6.74</v>
      </c>
      <c r="H48" s="16">
        <v>2.92</v>
      </c>
      <c r="I48" s="16">
        <v>1.51</v>
      </c>
      <c r="J48" s="17">
        <v>1.4</v>
      </c>
    </row>
    <row r="49" spans="2:10" ht="57.75" customHeight="1" thickBot="1" x14ac:dyDescent="0.2">
      <c r="B49" s="18"/>
      <c r="C49" s="1236" t="s">
        <v>5</v>
      </c>
      <c r="D49" s="1236"/>
      <c r="E49" s="1237"/>
      <c r="F49" s="19">
        <v>1.94</v>
      </c>
      <c r="G49" s="20" t="s">
        <v>574</v>
      </c>
      <c r="H49" s="20" t="s">
        <v>575</v>
      </c>
      <c r="I49" s="20" t="s">
        <v>576</v>
      </c>
      <c r="J49" s="21" t="s">
        <v>577</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iUoJUvt/6ylZdvtGvyVaLN2CAyCTD3wdLARL4hdRvbJKtGA+1RvMjXOs3gFLngF2etZEAsPObbDkYdCVSRmblw==" saltValue="o3iJjYlELKO5eNKXi5Gr5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2020-09-09T00:47:53Z</cp:lastPrinted>
  <dcterms:created xsi:type="dcterms:W3CDTF">2020-02-10T04:27:19Z</dcterms:created>
  <dcterms:modified xsi:type="dcterms:W3CDTF">2020-09-29T04:24:47Z</dcterms:modified>
  <cp:category/>
</cp:coreProperties>
</file>